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9210" tabRatio="601" activeTab="0"/>
  </bookViews>
  <sheets>
    <sheet name="4to. Trim. " sheetId="1" r:id="rId1"/>
  </sheets>
  <definedNames>
    <definedName name="_xlnm.Print_Area" localSheetId="0">'4to. Trim. '!$A$1:$Q$328</definedName>
  </definedNames>
  <calcPr fullCalcOnLoad="1"/>
</workbook>
</file>

<file path=xl/sharedStrings.xml><?xml version="1.0" encoding="utf-8"?>
<sst xmlns="http://schemas.openxmlformats.org/spreadsheetml/2006/main" count="325" uniqueCount="132">
  <si>
    <t>REGISTROS DE AVANCES FISICOS Y FINANCIEROS</t>
  </si>
  <si>
    <t>PROGRAMA</t>
  </si>
  <si>
    <t>N° DE OBRA</t>
  </si>
  <si>
    <t>DESCRIPCIÓN DE LA OBRA</t>
  </si>
  <si>
    <t>LOCALIDAD</t>
  </si>
  <si>
    <t>AVANCE FINANCIERO ACUMULADO</t>
  </si>
  <si>
    <t>TOTAL</t>
  </si>
  <si>
    <t>MUNICIPAL</t>
  </si>
  <si>
    <t>FEDERAL</t>
  </si>
  <si>
    <t>ESTATAL</t>
  </si>
  <si>
    <t>INVERSIÓN APROBADA</t>
  </si>
  <si>
    <t>INVERSIÓN EJERCIDA</t>
  </si>
  <si>
    <t>SUMA DE LA HOJA</t>
  </si>
  <si>
    <t>SUMA TOTAL</t>
  </si>
  <si>
    <t>FECHA DE ELABORACION</t>
  </si>
  <si>
    <t>TOTAL HOJA ANT.</t>
  </si>
  <si>
    <t>AVANCE FISICO ACUMULADO</t>
  </si>
  <si>
    <t>APORTACION TERCEROS</t>
  </si>
  <si>
    <t>APORTACION  TERCEROS</t>
  </si>
  <si>
    <t>DESARROLLO INSTITUCIONAL</t>
  </si>
  <si>
    <t>MUNICIPIO</t>
  </si>
  <si>
    <t>GASTOS INDIRECTOS</t>
  </si>
  <si>
    <t>FONDO DE APORTACIONES PARA LA INFRAESTRUCTURA SOCIAL MUNICIPAL Y DE LAS DEMARCACIONES TERRITORIALES DEL DISTRITO FEDERAL (FISM-DF 2018)</t>
  </si>
  <si>
    <t>2% DESARROLLO INSTITUCIONAL</t>
  </si>
  <si>
    <t>3% GASTOS INDIRECTOS</t>
  </si>
  <si>
    <t>25 DE FEBRERO DE 2020</t>
  </si>
  <si>
    <t>FONDO DE APORTACIONES PARA LA INFRAESTRUCTURA SOCIAL MUNICIPAL Y DE LAS DEMARCACIONES TERRITORIALES DEL DISTRITO FEDERAL (FISM-DF 2019)</t>
  </si>
  <si>
    <t>000AN    19-PR</t>
  </si>
  <si>
    <t>HOJA: 1 DE 7</t>
  </si>
  <si>
    <t>HOJA: 2 DE 7</t>
  </si>
  <si>
    <t>HOJA: 3 DE 7</t>
  </si>
  <si>
    <t>HOJA: 4 DE 7</t>
  </si>
  <si>
    <t>HOJA: 5 DE 7</t>
  </si>
  <si>
    <t>HOJA: 6 DE 7</t>
  </si>
  <si>
    <t>HOJA: 7 DE 7</t>
  </si>
  <si>
    <t>ING. CESAR MANUEL ZAVALA BELTRAN</t>
  </si>
  <si>
    <t>001AN    19-PR</t>
  </si>
  <si>
    <t>002AN    19-PR</t>
  </si>
  <si>
    <t>003AN    19-PR</t>
  </si>
  <si>
    <t>005AN    19-PR</t>
  </si>
  <si>
    <t>006AN    19-PR</t>
  </si>
  <si>
    <t>007AN    19-PR</t>
  </si>
  <si>
    <t>008AN    19-PR</t>
  </si>
  <si>
    <t>009AN    19-PR</t>
  </si>
  <si>
    <t>010AN    19-PR</t>
  </si>
  <si>
    <t>011AN    19-PR</t>
  </si>
  <si>
    <t>012AN    19-PR</t>
  </si>
  <si>
    <t>013AN    19-PR</t>
  </si>
  <si>
    <t>014AN    19-PR</t>
  </si>
  <si>
    <t>015AN    19-PR</t>
  </si>
  <si>
    <t>016AN    19-PR</t>
  </si>
  <si>
    <t>017AN    19-PR</t>
  </si>
  <si>
    <t>018AN    19-PR</t>
  </si>
  <si>
    <t>019AN    19-PR</t>
  </si>
  <si>
    <t>020AN    19-PR</t>
  </si>
  <si>
    <t>021AN    19-PR</t>
  </si>
  <si>
    <t>022AN    19-PR</t>
  </si>
  <si>
    <t>023AN    19-PR</t>
  </si>
  <si>
    <t>024AN    19-PR</t>
  </si>
  <si>
    <t>025AN    19-PR</t>
  </si>
  <si>
    <t>026AN    19-PR</t>
  </si>
  <si>
    <t>027AN    19-PR</t>
  </si>
  <si>
    <t>030AN    19-PR</t>
  </si>
  <si>
    <t>031AN    19-PR</t>
  </si>
  <si>
    <t>0032N    19-PR</t>
  </si>
  <si>
    <t>033AN    19-PR</t>
  </si>
  <si>
    <t>034AN    19-PR</t>
  </si>
  <si>
    <t>039AN    19-PR</t>
  </si>
  <si>
    <t>040AN    19-PR</t>
  </si>
  <si>
    <t>CONSTRUCCION DE TECHUMBRE METALICA EN JARDIN DE NIÑOS JOSE VASCONCELOS</t>
  </si>
  <si>
    <t>BATURY</t>
  </si>
  <si>
    <t>MEJORAMIENTO DE INSTALACION ELECTRICA EN ESCUELA SECUNDARIA FEDERAL</t>
  </si>
  <si>
    <t>LA REFORMA</t>
  </si>
  <si>
    <t>EJ. 18 DE DICIEMBRE</t>
  </si>
  <si>
    <t>LEOPOLDO SANCHEZ CELIS (GATO DE LARA)</t>
  </si>
  <si>
    <t>MEJORAMIENTO DE BAÑOS DE JARDIN DE NIÑOS FEDERICO FROEBEL</t>
  </si>
  <si>
    <t>MEJORAMIENTO DE SERVICIOS SANITARIOS EN ESCUELA PRIMARIA MIGUEL HIDALGO</t>
  </si>
  <si>
    <t>CAPOMOS</t>
  </si>
  <si>
    <t>EL EBANO</t>
  </si>
  <si>
    <t>EL LLANO</t>
  </si>
  <si>
    <t>MEJORAMIENTO DE SERVICIOS SANITARIOS EN ESCUELA PRIMARIA SOCRATES</t>
  </si>
  <si>
    <t>ESTACION ACATITA</t>
  </si>
  <si>
    <t>MEJORAMIENTO DE SERVICIOS SANITARIOS DE  ESCUELA PRIMARIA BENITO JUAREZ</t>
  </si>
  <si>
    <t>SAN LUCIANO</t>
  </si>
  <si>
    <t>LA ILAMA</t>
  </si>
  <si>
    <t>MEJORAMIENTO AULAS DE ESCUELA PRIMARIA AGUSTINA RAMIREZ</t>
  </si>
  <si>
    <t>ALHUEY</t>
  </si>
  <si>
    <t>MEJORAMIENTO DE SERVICIOS SANITARIOS EN ESCUELA PRIMARIA LIC. ADOLFO LOPEZ MATEOS</t>
  </si>
  <si>
    <t>BRUNO B. GARCIA</t>
  </si>
  <si>
    <t>MEJORAMIENTO DE SERVICIOS SANITARIOS EN ESCUELA SECUNDARIA EMILIANO ZAPATA</t>
  </si>
  <si>
    <t>COSTA AZUL</t>
  </si>
  <si>
    <t>MEJORAMIENTO DE ESCUELA (IMPERMEABILIZACION) TELESECUNDARIA NO. 133</t>
  </si>
  <si>
    <t>PLAYA COLORADA</t>
  </si>
  <si>
    <t>CONSTRUCCION DE COMEDOR EN JARDIN DE NIÑOS JUSTO SIERRA</t>
  </si>
  <si>
    <t>LA PALMA</t>
  </si>
  <si>
    <t>CABECERA MUNICIPAL</t>
  </si>
  <si>
    <t>MEJORAMIENTO DE AULAS EN JARDIN DE NIÑOS JUAN JACOBO ROUSSEAU</t>
  </si>
  <si>
    <t>MEJORAMIENTO DE SERVICIO BASICO DE AGUA EN ESCUELA PRIMARIA NIÑOS HEROES</t>
  </si>
  <si>
    <t>MEJORAMIENTO DE SERVICIOS SANITARIOS EN JARDIN DE NIÑOS SOR JUANA INES DE LA CRUZ</t>
  </si>
  <si>
    <t>LA ISLETA</t>
  </si>
  <si>
    <t>GUSTAVO DIAZ ORDAZ (CAMPO PLATA)</t>
  </si>
  <si>
    <t>SAN ANTONIO</t>
  </si>
  <si>
    <t>MEJORAMIENTO DE AULAS EN ESCUELA PRIMARIA JOSE MARIA MORELOS</t>
  </si>
  <si>
    <t>LA PRIMAVERA</t>
  </si>
  <si>
    <t>COLONIA SINALOA</t>
  </si>
  <si>
    <t>EJ. INDEPENDENCIA</t>
  </si>
  <si>
    <t>MEJORAMIENTO DE DRENAJE SANITARIO EN JARDIN DE NIÑOS JUAN JACOBO ROUSSEAU</t>
  </si>
  <si>
    <t>MEJORAMIENTO DE AULAS EN JARDIN DE NIÑOS COMUNITARIO EN COLONIA MIRAMAR</t>
  </si>
  <si>
    <t>MEJORAMIENTO DE AULAS EN ESCUELA PRIMARIA FRANCISCO VILLA</t>
  </si>
  <si>
    <t>MEJORAMIENTO DE AULAS EN ESCUELA SECUNDARIA PROF. MELQUIADES CAMACHO E.</t>
  </si>
  <si>
    <t>MEJORAMIENTO DE SERVICIOS SANITARIOS EN CENTRO DE ATENCION MULTIPLE 13E.</t>
  </si>
  <si>
    <t>CONSTRUCCION DE SERVICIOS SANITARIOS EN ESCUELA PRIMARIA PROFR. MARGARITO GUTIERREZ CASTRO</t>
  </si>
  <si>
    <t>REHABILITACION DE CANCELERIA (VENTANAS) EN ESCUELA PRIMARIA JOSE MARIA MORELOS</t>
  </si>
  <si>
    <t>MEJORAMIENTO DE SUB-ESTACION ELECTRICA EN ESCUELA PRIMARIA LIC. BENITO JUAREZ</t>
  </si>
  <si>
    <t>CONSTRUCCION DE SERVICIOS SANITARIOS EN ESCUELA PRIMARIA FRANCISCO GONZALEZ BOCANEGRA</t>
  </si>
  <si>
    <t>CONSTRUCCION DE SERVICIOS SANITARIOS EN ESCUELA PRIMARIA GRAL. GABRIEL LEYVA SOLANO</t>
  </si>
  <si>
    <t>MEJORAMIENTO DE ESCUELA SECUNDARIA PROFR. CIPRIANO OBESO CAMARGO</t>
  </si>
  <si>
    <t>CONSTRUCCION DE SERVICIOS SANITARIOS  DE ESCUELA TELESECUNDARIA #34</t>
  </si>
  <si>
    <t>MEJORAMIENTO DE ESCUELA TELESECUNDARIA No. 214 F</t>
  </si>
  <si>
    <t>MEJORAMIENTO DE AULAS (LOSA) EN CENTRO DE ATENCION MULTIPLE # 17</t>
  </si>
  <si>
    <t>MEJORAMIENTO DE COMEDOR ESCOLAR EN ESCUELA PRIMARIA LIC. ADOLFO LOPEZ MATEOS</t>
  </si>
  <si>
    <t>CONSTRUCCION DE SERVICIOS SANITARIOS EN JARDIN DE NIÑOS DOMINGO RUBI</t>
  </si>
  <si>
    <t>MEJORAMIENTO DE SERVICIOS SANITARIOS EN ESCUELA PRIMARIA RAFAEL RAMIREZ</t>
  </si>
  <si>
    <t>MEJORAMIENTO DE AULAS EN ESCUELA PRIMARIA CUAUHTEMOC</t>
  </si>
  <si>
    <t>REHABILITACION DE DRENAJE SANITARIO</t>
  </si>
  <si>
    <t>GUSTAVO DIAS ORDAZ (CAMPO PLATA)</t>
  </si>
  <si>
    <t>AMPLIACION DE ALCANTARILLADO SANITARIO</t>
  </si>
  <si>
    <t>AGUSTINA RAMIREZ</t>
  </si>
  <si>
    <t>EJERCICIO FISCAL 2019</t>
  </si>
  <si>
    <t>DIRECTOR DE GENERAL DE OBRAS Y SERVICIOS PUBLICOS</t>
  </si>
  <si>
    <t>FECHA DE INICIO/
TERMINO</t>
  </si>
  <si>
    <t>BENEFICIARIOS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</si>
</sst>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-80A]dddd\,\ dd&quot; de &quot;mmmm&quot; de &quot;yyyy"/>
    <numFmt numFmtId="181" formatCode="d/mm/yy;@"/>
    <numFmt numFmtId="182" formatCode="0.0"/>
    <numFmt numFmtId="183" formatCode="#,##0.000"/>
    <numFmt numFmtId="184" formatCode="#,##0.0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"/>
    <numFmt numFmtId="190" formatCode="#,##0.0"/>
    <numFmt numFmtId="191" formatCode="0.0000"/>
    <numFmt numFmtId="192" formatCode="0.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12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49" fontId="6" fillId="0" borderId="12" xfId="0" applyNumberFormat="1" applyFont="1" applyBorder="1" applyAlignment="1">
      <alignment horizontal="left" vertical="justify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justify"/>
    </xf>
    <xf numFmtId="0" fontId="2" fillId="0" borderId="12" xfId="0" applyFont="1" applyBorder="1" applyAlignment="1">
      <alignment horizontal="justify"/>
    </xf>
    <xf numFmtId="14" fontId="2" fillId="0" borderId="13" xfId="0" applyNumberFormat="1" applyFont="1" applyBorder="1" applyAlignment="1">
      <alignment horizontal="center" vertical="center"/>
    </xf>
    <xf numFmtId="15" fontId="2" fillId="0" borderId="13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justify"/>
    </xf>
    <xf numFmtId="0" fontId="2" fillId="0" borderId="12" xfId="0" applyFont="1" applyBorder="1" applyAlignment="1">
      <alignment horizontal="left" vertical="justify"/>
    </xf>
    <xf numFmtId="49" fontId="5" fillId="0" borderId="10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2" fillId="0" borderId="10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4" fontId="2" fillId="0" borderId="10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0" fontId="2" fillId="0" borderId="10" xfId="0" applyFont="1" applyBorder="1" applyAlignment="1">
      <alignment horizontal="justify"/>
    </xf>
    <xf numFmtId="0" fontId="2" fillId="0" borderId="12" xfId="0" applyFont="1" applyBorder="1" applyAlignment="1">
      <alignment horizontal="justify"/>
    </xf>
    <xf numFmtId="1" fontId="2" fillId="0" borderId="10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182" fontId="2" fillId="0" borderId="10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2</xdr:col>
      <xdr:colOff>228600</xdr:colOff>
      <xdr:row>5</xdr:row>
      <xdr:rowOff>142875</xdr:rowOff>
    </xdr:to>
    <xdr:pic>
      <xdr:nvPicPr>
        <xdr:cNvPr id="1" name="9 Imagen" descr="escudo angostu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8096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46</xdr:row>
      <xdr:rowOff>95250</xdr:rowOff>
    </xdr:from>
    <xdr:to>
      <xdr:col>2</xdr:col>
      <xdr:colOff>257175</xdr:colOff>
      <xdr:row>52</xdr:row>
      <xdr:rowOff>9525</xdr:rowOff>
    </xdr:to>
    <xdr:pic>
      <xdr:nvPicPr>
        <xdr:cNvPr id="2" name="9 Imagen" descr="escudo angostu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420225"/>
          <a:ext cx="8096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90</xdr:row>
      <xdr:rowOff>114300</xdr:rowOff>
    </xdr:from>
    <xdr:to>
      <xdr:col>2</xdr:col>
      <xdr:colOff>266700</xdr:colOff>
      <xdr:row>96</xdr:row>
      <xdr:rowOff>28575</xdr:rowOff>
    </xdr:to>
    <xdr:pic>
      <xdr:nvPicPr>
        <xdr:cNvPr id="3" name="9 Imagen" descr="escudo angostu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373725"/>
          <a:ext cx="8096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134</xdr:row>
      <xdr:rowOff>152400</xdr:rowOff>
    </xdr:from>
    <xdr:to>
      <xdr:col>2</xdr:col>
      <xdr:colOff>247650</xdr:colOff>
      <xdr:row>140</xdr:row>
      <xdr:rowOff>66675</xdr:rowOff>
    </xdr:to>
    <xdr:pic>
      <xdr:nvPicPr>
        <xdr:cNvPr id="4" name="9 Imagen" descr="escudo angostu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7470100"/>
          <a:ext cx="8096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177</xdr:row>
      <xdr:rowOff>95250</xdr:rowOff>
    </xdr:from>
    <xdr:to>
      <xdr:col>2</xdr:col>
      <xdr:colOff>257175</xdr:colOff>
      <xdr:row>183</xdr:row>
      <xdr:rowOff>9525</xdr:rowOff>
    </xdr:to>
    <xdr:pic>
      <xdr:nvPicPr>
        <xdr:cNvPr id="5" name="9 Imagen" descr="escudo angostu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5899725"/>
          <a:ext cx="8096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228</xdr:row>
      <xdr:rowOff>76200</xdr:rowOff>
    </xdr:from>
    <xdr:to>
      <xdr:col>2</xdr:col>
      <xdr:colOff>247650</xdr:colOff>
      <xdr:row>233</xdr:row>
      <xdr:rowOff>152400</xdr:rowOff>
    </xdr:to>
    <xdr:pic>
      <xdr:nvPicPr>
        <xdr:cNvPr id="6" name="9 Imagen" descr="escudo angostu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5529500"/>
          <a:ext cx="8096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279</xdr:row>
      <xdr:rowOff>76200</xdr:rowOff>
    </xdr:from>
    <xdr:to>
      <xdr:col>2</xdr:col>
      <xdr:colOff>228600</xdr:colOff>
      <xdr:row>284</xdr:row>
      <xdr:rowOff>152400</xdr:rowOff>
    </xdr:to>
    <xdr:pic>
      <xdr:nvPicPr>
        <xdr:cNvPr id="7" name="9 Imagen" descr="escudo angostu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5178325"/>
          <a:ext cx="8096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4"/>
  <sheetViews>
    <sheetView tabSelected="1" zoomScalePageLayoutView="0" workbookViewId="0" topLeftCell="A293">
      <selection activeCell="K316" sqref="K316"/>
    </sheetView>
  </sheetViews>
  <sheetFormatPr defaultColWidth="11.421875" defaultRowHeight="12.75"/>
  <cols>
    <col min="1" max="1" width="3.57421875" style="0" customWidth="1"/>
    <col min="2" max="2" width="5.8515625" style="0" customWidth="1"/>
    <col min="3" max="3" width="38.28125" style="0" customWidth="1"/>
    <col min="4" max="4" width="35.28125" style="0" customWidth="1"/>
    <col min="5" max="5" width="9.00390625" style="0" customWidth="1"/>
    <col min="6" max="6" width="7.421875" style="0" customWidth="1"/>
    <col min="7" max="7" width="9.28125" style="0" customWidth="1"/>
    <col min="8" max="8" width="13.57421875" style="0" customWidth="1"/>
    <col min="9" max="9" width="10.8515625" style="0" customWidth="1"/>
    <col min="10" max="10" width="9.8515625" style="0" customWidth="1"/>
    <col min="11" max="11" width="13.8515625" style="0" customWidth="1"/>
    <col min="12" max="12" width="11.8515625" style="0" customWidth="1"/>
    <col min="13" max="13" width="10.57421875" style="0" customWidth="1"/>
    <col min="14" max="14" width="10.8515625" style="0" customWidth="1"/>
    <col min="15" max="15" width="10.140625" style="0" customWidth="1"/>
    <col min="16" max="16" width="11.57421875" style="0" customWidth="1"/>
    <col min="17" max="18" width="9.57421875" style="0" customWidth="1"/>
  </cols>
  <sheetData>
    <row r="1" spans="3:18" ht="12.75">
      <c r="C1" s="16"/>
      <c r="D1" s="16"/>
      <c r="E1" s="16"/>
      <c r="G1" s="16"/>
      <c r="H1" s="16"/>
      <c r="I1" s="16"/>
      <c r="J1" s="16"/>
      <c r="K1" s="16"/>
      <c r="M1" s="16"/>
      <c r="N1" s="16"/>
      <c r="O1" s="16"/>
      <c r="P1" s="16"/>
      <c r="Q1" s="16"/>
      <c r="R1" s="16"/>
    </row>
    <row r="2" spans="1:17" ht="15.75">
      <c r="A2" s="53" t="s">
        <v>26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5.75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15.75">
      <c r="A4" s="53" t="s">
        <v>128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4:16" ht="12.75">
      <c r="N5" s="45" t="s">
        <v>14</v>
      </c>
      <c r="O5" s="45"/>
      <c r="P5" s="45"/>
    </row>
    <row r="6" spans="1:16" ht="12.75">
      <c r="A6" s="1"/>
      <c r="N6" s="46" t="s">
        <v>25</v>
      </c>
      <c r="O6" s="46"/>
      <c r="P6" s="46"/>
    </row>
    <row r="7" ht="12.75">
      <c r="O7" s="1"/>
    </row>
    <row r="8" spans="1:17" ht="12.75">
      <c r="A8" s="2"/>
      <c r="B8" s="2"/>
      <c r="C8" s="2"/>
      <c r="D8" s="2"/>
      <c r="E8" s="2"/>
      <c r="F8" s="2"/>
      <c r="G8" s="2"/>
      <c r="H8" s="47" t="s">
        <v>10</v>
      </c>
      <c r="I8" s="48"/>
      <c r="J8" s="48"/>
      <c r="K8" s="48"/>
      <c r="L8" s="49"/>
      <c r="M8" s="47" t="s">
        <v>11</v>
      </c>
      <c r="N8" s="48"/>
      <c r="O8" s="48"/>
      <c r="P8" s="48"/>
      <c r="Q8" s="49"/>
    </row>
    <row r="9" spans="1:18" ht="151.5" customHeight="1">
      <c r="A9" s="4" t="s">
        <v>1</v>
      </c>
      <c r="B9" s="6" t="s">
        <v>2</v>
      </c>
      <c r="C9" s="5" t="s">
        <v>3</v>
      </c>
      <c r="D9" s="5" t="s">
        <v>4</v>
      </c>
      <c r="E9" s="5" t="s">
        <v>130</v>
      </c>
      <c r="F9" s="6" t="s">
        <v>16</v>
      </c>
      <c r="G9" s="6" t="s">
        <v>5</v>
      </c>
      <c r="H9" s="7" t="s">
        <v>6</v>
      </c>
      <c r="I9" s="14" t="s">
        <v>8</v>
      </c>
      <c r="J9" s="14" t="s">
        <v>9</v>
      </c>
      <c r="K9" s="14" t="s">
        <v>7</v>
      </c>
      <c r="L9" s="14" t="s">
        <v>17</v>
      </c>
      <c r="M9" s="7" t="s">
        <v>6</v>
      </c>
      <c r="N9" s="14" t="s">
        <v>8</v>
      </c>
      <c r="O9" s="14" t="s">
        <v>9</v>
      </c>
      <c r="P9" s="14" t="s">
        <v>7</v>
      </c>
      <c r="Q9" s="14" t="s">
        <v>18</v>
      </c>
      <c r="R9" s="7" t="s">
        <v>131</v>
      </c>
    </row>
    <row r="10" spans="1:18" ht="12.75" customHeight="1">
      <c r="A10" s="61"/>
      <c r="B10" s="59" t="s">
        <v>27</v>
      </c>
      <c r="C10" s="57" t="s">
        <v>69</v>
      </c>
      <c r="D10" s="56" t="s">
        <v>70</v>
      </c>
      <c r="E10" s="40">
        <v>43535</v>
      </c>
      <c r="F10" s="54">
        <v>100</v>
      </c>
      <c r="G10" s="54">
        <f>+M10/H10*100</f>
        <v>100</v>
      </c>
      <c r="H10" s="51">
        <f>+I10+J10+K10</f>
        <v>340000</v>
      </c>
      <c r="I10" s="51">
        <v>0</v>
      </c>
      <c r="J10" s="51">
        <v>0</v>
      </c>
      <c r="K10" s="51">
        <v>340000</v>
      </c>
      <c r="L10" s="51">
        <v>0</v>
      </c>
      <c r="M10" s="65">
        <f>+N10+O10+P10</f>
        <v>340000</v>
      </c>
      <c r="N10" s="65">
        <v>0</v>
      </c>
      <c r="O10" s="51">
        <v>0</v>
      </c>
      <c r="P10" s="65">
        <v>340000</v>
      </c>
      <c r="Q10" s="51">
        <v>0</v>
      </c>
      <c r="R10" s="106">
        <v>999</v>
      </c>
    </row>
    <row r="11" spans="1:18" ht="12.75" customHeight="1">
      <c r="A11" s="62"/>
      <c r="B11" s="60"/>
      <c r="C11" s="58"/>
      <c r="D11" s="55"/>
      <c r="E11" s="40">
        <v>43565</v>
      </c>
      <c r="F11" s="55"/>
      <c r="G11" s="55"/>
      <c r="H11" s="52"/>
      <c r="I11" s="52"/>
      <c r="J11" s="52"/>
      <c r="K11" s="52"/>
      <c r="L11" s="52"/>
      <c r="M11" s="66"/>
      <c r="N11" s="66"/>
      <c r="O11" s="52"/>
      <c r="P11" s="66"/>
      <c r="Q11" s="52"/>
      <c r="R11" s="107"/>
    </row>
    <row r="12" spans="1:18" ht="12.75">
      <c r="A12" s="63"/>
      <c r="B12" s="59"/>
      <c r="C12" s="59"/>
      <c r="D12" s="69"/>
      <c r="E12" s="33"/>
      <c r="F12" s="71"/>
      <c r="G12" s="71"/>
      <c r="H12" s="73"/>
      <c r="I12" s="73"/>
      <c r="J12" s="73"/>
      <c r="K12" s="67"/>
      <c r="L12" s="73"/>
      <c r="M12" s="67"/>
      <c r="N12" s="67"/>
      <c r="O12" s="73"/>
      <c r="P12" s="67"/>
      <c r="Q12" s="73"/>
      <c r="R12" s="106"/>
    </row>
    <row r="13" spans="1:18" ht="12.75">
      <c r="A13" s="64"/>
      <c r="B13" s="60"/>
      <c r="C13" s="60"/>
      <c r="D13" s="70"/>
      <c r="E13" s="26"/>
      <c r="F13" s="72"/>
      <c r="G13" s="72"/>
      <c r="H13" s="74"/>
      <c r="I13" s="74"/>
      <c r="J13" s="74"/>
      <c r="K13" s="68"/>
      <c r="L13" s="74"/>
      <c r="M13" s="68"/>
      <c r="N13" s="68"/>
      <c r="O13" s="74"/>
      <c r="P13" s="68"/>
      <c r="Q13" s="74"/>
      <c r="R13" s="107"/>
    </row>
    <row r="14" spans="1:18" ht="12.75" customHeight="1">
      <c r="A14" s="63"/>
      <c r="B14" s="59" t="s">
        <v>36</v>
      </c>
      <c r="C14" s="57" t="s">
        <v>71</v>
      </c>
      <c r="D14" s="56" t="s">
        <v>72</v>
      </c>
      <c r="E14" s="40">
        <v>43535</v>
      </c>
      <c r="F14" s="54">
        <v>100</v>
      </c>
      <c r="G14" s="75">
        <f>+M14/H14*100</f>
        <v>100</v>
      </c>
      <c r="H14" s="51">
        <f>+I14+J14+K14</f>
        <v>214999.98</v>
      </c>
      <c r="I14" s="51">
        <v>0</v>
      </c>
      <c r="J14" s="51">
        <v>0</v>
      </c>
      <c r="K14" s="51">
        <v>214999.98</v>
      </c>
      <c r="L14" s="51">
        <v>0</v>
      </c>
      <c r="M14" s="65">
        <f>+N14+O14+P14</f>
        <v>214999.98</v>
      </c>
      <c r="N14" s="65">
        <v>0</v>
      </c>
      <c r="O14" s="51">
        <v>0</v>
      </c>
      <c r="P14" s="65">
        <v>214999.98</v>
      </c>
      <c r="Q14" s="51">
        <v>0</v>
      </c>
      <c r="R14" s="106">
        <v>6743</v>
      </c>
    </row>
    <row r="15" spans="1:18" ht="12.75">
      <c r="A15" s="64"/>
      <c r="B15" s="60"/>
      <c r="C15" s="58"/>
      <c r="D15" s="55"/>
      <c r="E15" s="40">
        <v>43565</v>
      </c>
      <c r="F15" s="55"/>
      <c r="G15" s="76"/>
      <c r="H15" s="52"/>
      <c r="I15" s="52"/>
      <c r="J15" s="52"/>
      <c r="K15" s="52"/>
      <c r="L15" s="52"/>
      <c r="M15" s="66"/>
      <c r="N15" s="66"/>
      <c r="O15" s="52"/>
      <c r="P15" s="66"/>
      <c r="Q15" s="52"/>
      <c r="R15" s="107"/>
    </row>
    <row r="16" spans="1:18" ht="12.75">
      <c r="A16" s="63"/>
      <c r="B16" s="59"/>
      <c r="C16" s="59"/>
      <c r="D16" s="69"/>
      <c r="E16" s="33"/>
      <c r="F16" s="71"/>
      <c r="G16" s="71"/>
      <c r="H16" s="73"/>
      <c r="I16" s="73"/>
      <c r="J16" s="73"/>
      <c r="K16" s="73"/>
      <c r="L16" s="73"/>
      <c r="M16" s="67"/>
      <c r="N16" s="67"/>
      <c r="O16" s="73"/>
      <c r="P16" s="67"/>
      <c r="Q16" s="73"/>
      <c r="R16" s="106"/>
    </row>
    <row r="17" spans="1:18" ht="12.75">
      <c r="A17" s="64"/>
      <c r="B17" s="60"/>
      <c r="C17" s="60"/>
      <c r="D17" s="70"/>
      <c r="E17" s="26"/>
      <c r="F17" s="72"/>
      <c r="G17" s="72"/>
      <c r="H17" s="74"/>
      <c r="I17" s="74"/>
      <c r="J17" s="74"/>
      <c r="K17" s="74"/>
      <c r="L17" s="74"/>
      <c r="M17" s="68"/>
      <c r="N17" s="68"/>
      <c r="O17" s="74"/>
      <c r="P17" s="68"/>
      <c r="Q17" s="74"/>
      <c r="R17" s="107"/>
    </row>
    <row r="18" spans="1:18" ht="12.75" customHeight="1">
      <c r="A18" s="63"/>
      <c r="B18" s="59" t="s">
        <v>37</v>
      </c>
      <c r="C18" s="57" t="s">
        <v>108</v>
      </c>
      <c r="D18" s="56" t="s">
        <v>73</v>
      </c>
      <c r="E18" s="40">
        <v>43535</v>
      </c>
      <c r="F18" s="54">
        <v>100</v>
      </c>
      <c r="G18" s="75">
        <f>+M18/H18*100</f>
        <v>100</v>
      </c>
      <c r="H18" s="51">
        <f>+I18+J18+K18</f>
        <v>172095.26</v>
      </c>
      <c r="I18" s="51">
        <v>0</v>
      </c>
      <c r="J18" s="51">
        <v>0</v>
      </c>
      <c r="K18" s="51">
        <v>172095.26</v>
      </c>
      <c r="L18" s="51">
        <v>0</v>
      </c>
      <c r="M18" s="65">
        <f>+N18+O18+P18</f>
        <v>172095.26</v>
      </c>
      <c r="N18" s="65">
        <v>0</v>
      </c>
      <c r="O18" s="51">
        <v>0</v>
      </c>
      <c r="P18" s="65">
        <v>172095.26</v>
      </c>
      <c r="Q18" s="51">
        <v>0</v>
      </c>
      <c r="R18" s="106">
        <v>380</v>
      </c>
    </row>
    <row r="19" spans="1:18" ht="12.75">
      <c r="A19" s="64"/>
      <c r="B19" s="60"/>
      <c r="C19" s="58"/>
      <c r="D19" s="55"/>
      <c r="E19" s="40">
        <v>43565</v>
      </c>
      <c r="F19" s="55"/>
      <c r="G19" s="76"/>
      <c r="H19" s="52"/>
      <c r="I19" s="52"/>
      <c r="J19" s="52"/>
      <c r="K19" s="52"/>
      <c r="L19" s="52"/>
      <c r="M19" s="66"/>
      <c r="N19" s="66"/>
      <c r="O19" s="52"/>
      <c r="P19" s="66"/>
      <c r="Q19" s="52"/>
      <c r="R19" s="107"/>
    </row>
    <row r="20" spans="1:18" ht="12.75">
      <c r="A20" s="63"/>
      <c r="B20" s="59"/>
      <c r="C20" s="59"/>
      <c r="D20" s="69"/>
      <c r="E20" s="33"/>
      <c r="F20" s="71"/>
      <c r="G20" s="71"/>
      <c r="H20" s="73"/>
      <c r="I20" s="73"/>
      <c r="J20" s="73"/>
      <c r="K20" s="73"/>
      <c r="L20" s="73"/>
      <c r="M20" s="67"/>
      <c r="N20" s="67"/>
      <c r="O20" s="73"/>
      <c r="P20" s="67"/>
      <c r="Q20" s="73"/>
      <c r="R20" s="106"/>
    </row>
    <row r="21" spans="1:18" ht="12.75">
      <c r="A21" s="64"/>
      <c r="B21" s="60"/>
      <c r="C21" s="60"/>
      <c r="D21" s="70"/>
      <c r="E21" s="26"/>
      <c r="F21" s="72"/>
      <c r="G21" s="72"/>
      <c r="H21" s="74"/>
      <c r="I21" s="74"/>
      <c r="J21" s="74"/>
      <c r="K21" s="74"/>
      <c r="L21" s="74"/>
      <c r="M21" s="68"/>
      <c r="N21" s="68"/>
      <c r="O21" s="74"/>
      <c r="P21" s="68"/>
      <c r="Q21" s="74"/>
      <c r="R21" s="107"/>
    </row>
    <row r="22" spans="1:18" ht="12.75" customHeight="1">
      <c r="A22" s="63"/>
      <c r="B22" s="59" t="s">
        <v>38</v>
      </c>
      <c r="C22" s="57" t="s">
        <v>109</v>
      </c>
      <c r="D22" s="56" t="s">
        <v>74</v>
      </c>
      <c r="E22" s="40">
        <v>43535</v>
      </c>
      <c r="F22" s="54">
        <v>100</v>
      </c>
      <c r="G22" s="75">
        <f>+M22/H22*100</f>
        <v>100</v>
      </c>
      <c r="H22" s="51">
        <f>+I22+J22+K22</f>
        <v>141391.53</v>
      </c>
      <c r="I22" s="51">
        <v>0</v>
      </c>
      <c r="J22" s="51">
        <v>0</v>
      </c>
      <c r="K22" s="51">
        <v>141391.53</v>
      </c>
      <c r="L22" s="51">
        <v>0</v>
      </c>
      <c r="M22" s="65">
        <f>+N22+O22+P22</f>
        <v>141391.53</v>
      </c>
      <c r="N22" s="65">
        <v>0</v>
      </c>
      <c r="O22" s="51">
        <v>0</v>
      </c>
      <c r="P22" s="65">
        <v>141391.53</v>
      </c>
      <c r="Q22" s="51">
        <v>0</v>
      </c>
      <c r="R22" s="106">
        <v>2612</v>
      </c>
    </row>
    <row r="23" spans="1:18" ht="12.75">
      <c r="A23" s="64"/>
      <c r="B23" s="60"/>
      <c r="C23" s="58"/>
      <c r="D23" s="55"/>
      <c r="E23" s="40">
        <v>43565</v>
      </c>
      <c r="F23" s="55"/>
      <c r="G23" s="76"/>
      <c r="H23" s="52"/>
      <c r="I23" s="52"/>
      <c r="J23" s="52"/>
      <c r="K23" s="52"/>
      <c r="L23" s="52"/>
      <c r="M23" s="66"/>
      <c r="N23" s="66"/>
      <c r="O23" s="52"/>
      <c r="P23" s="66"/>
      <c r="Q23" s="52"/>
      <c r="R23" s="107"/>
    </row>
    <row r="24" spans="1:18" ht="12.75">
      <c r="A24" s="63"/>
      <c r="B24" s="59"/>
      <c r="C24" s="59"/>
      <c r="D24" s="69"/>
      <c r="E24" s="33"/>
      <c r="F24" s="71"/>
      <c r="G24" s="71"/>
      <c r="H24" s="73"/>
      <c r="I24" s="73"/>
      <c r="J24" s="73"/>
      <c r="K24" s="73"/>
      <c r="L24" s="73"/>
      <c r="M24" s="67"/>
      <c r="N24" s="67"/>
      <c r="O24" s="73"/>
      <c r="P24" s="67"/>
      <c r="Q24" s="73"/>
      <c r="R24" s="106"/>
    </row>
    <row r="25" spans="1:18" ht="12.75">
      <c r="A25" s="64"/>
      <c r="B25" s="60"/>
      <c r="C25" s="60"/>
      <c r="D25" s="70"/>
      <c r="E25" s="26"/>
      <c r="F25" s="72"/>
      <c r="G25" s="72"/>
      <c r="H25" s="74"/>
      <c r="I25" s="74"/>
      <c r="J25" s="74"/>
      <c r="K25" s="74"/>
      <c r="L25" s="74"/>
      <c r="M25" s="68"/>
      <c r="N25" s="68"/>
      <c r="O25" s="74"/>
      <c r="P25" s="68"/>
      <c r="Q25" s="74"/>
      <c r="R25" s="107"/>
    </row>
    <row r="26" spans="1:18" ht="12.75" customHeight="1">
      <c r="A26" s="63"/>
      <c r="B26" s="59" t="s">
        <v>39</v>
      </c>
      <c r="C26" s="57" t="s">
        <v>110</v>
      </c>
      <c r="D26" s="56" t="s">
        <v>72</v>
      </c>
      <c r="E26" s="40">
        <v>43612</v>
      </c>
      <c r="F26" s="54">
        <v>100</v>
      </c>
      <c r="G26" s="75">
        <f>+M26/H26*100</f>
        <v>99.86091175729138</v>
      </c>
      <c r="H26" s="51">
        <f>+I26+J26+K26</f>
        <v>53750.05</v>
      </c>
      <c r="I26" s="51">
        <v>0</v>
      </c>
      <c r="J26" s="51">
        <v>0</v>
      </c>
      <c r="K26" s="51">
        <v>53750.05</v>
      </c>
      <c r="L26" s="51">
        <v>0</v>
      </c>
      <c r="M26" s="65">
        <f>+N26+O26+P26</f>
        <v>53675.29</v>
      </c>
      <c r="N26" s="65">
        <v>0</v>
      </c>
      <c r="O26" s="51">
        <v>0</v>
      </c>
      <c r="P26" s="65">
        <v>53675.29</v>
      </c>
      <c r="Q26" s="51">
        <v>0</v>
      </c>
      <c r="R26" s="106">
        <v>3743</v>
      </c>
    </row>
    <row r="27" spans="1:18" ht="12.75">
      <c r="A27" s="64"/>
      <c r="B27" s="60"/>
      <c r="C27" s="58"/>
      <c r="D27" s="55"/>
      <c r="E27" s="40">
        <v>43643</v>
      </c>
      <c r="F27" s="55"/>
      <c r="G27" s="76"/>
      <c r="H27" s="52"/>
      <c r="I27" s="52"/>
      <c r="J27" s="52"/>
      <c r="K27" s="52"/>
      <c r="L27" s="52"/>
      <c r="M27" s="66"/>
      <c r="N27" s="66"/>
      <c r="O27" s="52"/>
      <c r="P27" s="66"/>
      <c r="Q27" s="52"/>
      <c r="R27" s="107"/>
    </row>
    <row r="28" spans="1:18" ht="12.75">
      <c r="A28" s="63"/>
      <c r="B28" s="59"/>
      <c r="C28" s="59"/>
      <c r="D28" s="69"/>
      <c r="E28" s="33"/>
      <c r="F28" s="71"/>
      <c r="G28" s="71"/>
      <c r="H28" s="73"/>
      <c r="I28" s="73"/>
      <c r="J28" s="73"/>
      <c r="K28" s="67"/>
      <c r="L28" s="73"/>
      <c r="M28" s="67"/>
      <c r="N28" s="67"/>
      <c r="O28" s="73"/>
      <c r="P28" s="67"/>
      <c r="Q28" s="73"/>
      <c r="R28" s="106"/>
    </row>
    <row r="29" spans="1:18" ht="12.75">
      <c r="A29" s="64"/>
      <c r="B29" s="60"/>
      <c r="C29" s="60"/>
      <c r="D29" s="70"/>
      <c r="E29" s="26"/>
      <c r="F29" s="72"/>
      <c r="G29" s="72"/>
      <c r="H29" s="74"/>
      <c r="I29" s="74"/>
      <c r="J29" s="74"/>
      <c r="K29" s="68"/>
      <c r="L29" s="74"/>
      <c r="M29" s="68"/>
      <c r="N29" s="68"/>
      <c r="O29" s="74"/>
      <c r="P29" s="68"/>
      <c r="Q29" s="74"/>
      <c r="R29" s="107"/>
    </row>
    <row r="30" spans="1:18" ht="12.75">
      <c r="A30" s="63"/>
      <c r="B30" s="59"/>
      <c r="C30" s="59"/>
      <c r="D30" s="69"/>
      <c r="E30" s="33"/>
      <c r="F30" s="71"/>
      <c r="G30" s="71"/>
      <c r="H30" s="73"/>
      <c r="I30" s="73"/>
      <c r="J30" s="73"/>
      <c r="K30" s="67"/>
      <c r="L30" s="73"/>
      <c r="M30" s="67"/>
      <c r="N30" s="67"/>
      <c r="O30" s="73"/>
      <c r="P30" s="67"/>
      <c r="Q30" s="73"/>
      <c r="R30" s="106"/>
    </row>
    <row r="31" spans="1:18" ht="12.75">
      <c r="A31" s="64"/>
      <c r="B31" s="60"/>
      <c r="C31" s="60"/>
      <c r="D31" s="70"/>
      <c r="E31" s="26"/>
      <c r="F31" s="72"/>
      <c r="G31" s="72"/>
      <c r="H31" s="74"/>
      <c r="I31" s="74"/>
      <c r="J31" s="74"/>
      <c r="K31" s="68"/>
      <c r="L31" s="74"/>
      <c r="M31" s="68"/>
      <c r="N31" s="68"/>
      <c r="O31" s="74"/>
      <c r="P31" s="68"/>
      <c r="Q31" s="74"/>
      <c r="R31" s="107"/>
    </row>
    <row r="32" spans="6:18" ht="12.75">
      <c r="F32" s="77" t="s">
        <v>12</v>
      </c>
      <c r="G32" s="78"/>
      <c r="H32" s="18">
        <f>SUM(H10:H31)</f>
        <v>922236.8200000001</v>
      </c>
      <c r="I32" s="18">
        <f aca="true" t="shared" si="0" ref="I32:Q32">SUM(I10:I31)</f>
        <v>0</v>
      </c>
      <c r="J32" s="18">
        <f t="shared" si="0"/>
        <v>0</v>
      </c>
      <c r="K32" s="18">
        <f t="shared" si="0"/>
        <v>922236.8200000001</v>
      </c>
      <c r="L32" s="18">
        <f t="shared" si="0"/>
        <v>0</v>
      </c>
      <c r="M32" s="18">
        <f t="shared" si="0"/>
        <v>922162.06</v>
      </c>
      <c r="N32" s="18">
        <f t="shared" si="0"/>
        <v>0</v>
      </c>
      <c r="O32" s="18">
        <f t="shared" si="0"/>
        <v>0</v>
      </c>
      <c r="P32" s="18">
        <f t="shared" si="0"/>
        <v>922162.06</v>
      </c>
      <c r="Q32" s="18">
        <f t="shared" si="0"/>
        <v>0</v>
      </c>
      <c r="R32" s="18">
        <f>SUM(R10:R31)</f>
        <v>14477</v>
      </c>
    </row>
    <row r="33" spans="6:18" ht="12.75">
      <c r="F33" s="79" t="s">
        <v>15</v>
      </c>
      <c r="G33" s="80"/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</row>
    <row r="34" spans="6:18" ht="12.75">
      <c r="F34" s="81" t="s">
        <v>13</v>
      </c>
      <c r="G34" s="81"/>
      <c r="H34" s="19">
        <f>SUM(H32:H33)</f>
        <v>922236.8200000001</v>
      </c>
      <c r="I34" s="19">
        <f aca="true" t="shared" si="1" ref="I34:Q34">SUM(I32:I33)</f>
        <v>0</v>
      </c>
      <c r="J34" s="19">
        <f t="shared" si="1"/>
        <v>0</v>
      </c>
      <c r="K34" s="19">
        <f t="shared" si="1"/>
        <v>922236.8200000001</v>
      </c>
      <c r="L34" s="19">
        <f t="shared" si="1"/>
        <v>0</v>
      </c>
      <c r="M34" s="19">
        <f t="shared" si="1"/>
        <v>922162.06</v>
      </c>
      <c r="N34" s="19">
        <f t="shared" si="1"/>
        <v>0</v>
      </c>
      <c r="O34" s="19">
        <f t="shared" si="1"/>
        <v>0</v>
      </c>
      <c r="P34" s="19">
        <f t="shared" si="1"/>
        <v>922162.06</v>
      </c>
      <c r="Q34" s="19">
        <f t="shared" si="1"/>
        <v>0</v>
      </c>
      <c r="R34" s="19">
        <f>SUM(R32:R33)</f>
        <v>14477</v>
      </c>
    </row>
    <row r="35" spans="6:18" ht="12.75">
      <c r="F35" s="21"/>
      <c r="G35" s="21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6:18" ht="12.75">
      <c r="F36" s="21"/>
      <c r="G36" s="21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6:18" ht="12.75">
      <c r="F37" s="21"/>
      <c r="G37" s="21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6:18" ht="12.75">
      <c r="F38" s="21"/>
      <c r="G38" s="21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ht="12.75">
      <c r="C39" s="13"/>
    </row>
    <row r="40" spans="3:18" ht="12.75">
      <c r="C40" s="3"/>
      <c r="D40" s="24"/>
      <c r="E40" s="24"/>
      <c r="G40" s="42"/>
      <c r="H40" s="42"/>
      <c r="I40" s="42"/>
      <c r="J40" s="42"/>
      <c r="K40" s="42"/>
      <c r="L40" s="3"/>
      <c r="M40" s="3"/>
      <c r="N40" s="3"/>
      <c r="O40" s="3"/>
      <c r="P40" s="3"/>
      <c r="Q40" s="3"/>
      <c r="R40" s="3"/>
    </row>
    <row r="41" spans="3:17" ht="12.75">
      <c r="C41" s="50"/>
      <c r="D41" s="50"/>
      <c r="E41" s="8"/>
      <c r="G41" s="46" t="s">
        <v>129</v>
      </c>
      <c r="H41" s="46"/>
      <c r="I41" s="46"/>
      <c r="J41" s="46"/>
      <c r="K41" s="46"/>
      <c r="M41" s="44"/>
      <c r="N41" s="44"/>
      <c r="O41" s="44"/>
      <c r="P41" s="44"/>
      <c r="Q41" s="44"/>
    </row>
    <row r="42" spans="3:18" ht="12.75">
      <c r="C42" s="43"/>
      <c r="D42" s="43"/>
      <c r="E42" s="36"/>
      <c r="G42" s="45" t="s">
        <v>35</v>
      </c>
      <c r="H42" s="45"/>
      <c r="I42" s="45"/>
      <c r="J42" s="45"/>
      <c r="K42" s="45"/>
      <c r="M42" s="43"/>
      <c r="N42" s="43"/>
      <c r="O42" s="43"/>
      <c r="P42" s="43"/>
      <c r="Q42" s="43"/>
      <c r="R42" s="3"/>
    </row>
    <row r="43" spans="3:17" ht="12.75">
      <c r="C43" s="50"/>
      <c r="D43" s="50"/>
      <c r="E43" s="8"/>
      <c r="F43" s="3"/>
      <c r="G43" s="44"/>
      <c r="H43" s="44"/>
      <c r="I43" s="44"/>
      <c r="J43" s="44"/>
      <c r="K43" s="44"/>
      <c r="L43" s="3"/>
      <c r="M43" s="44"/>
      <c r="N43" s="44"/>
      <c r="O43" s="44"/>
      <c r="P43" s="44"/>
      <c r="Q43" s="44"/>
    </row>
    <row r="44" spans="3:17" ht="12.75">
      <c r="C44" s="43"/>
      <c r="D44" s="43"/>
      <c r="E44" s="36"/>
      <c r="F44" s="3"/>
      <c r="G44" s="43"/>
      <c r="H44" s="43"/>
      <c r="I44" s="43"/>
      <c r="J44" s="43"/>
      <c r="K44" s="43"/>
      <c r="L44" s="3"/>
      <c r="M44" s="43"/>
      <c r="N44" s="43"/>
      <c r="O44" s="43"/>
      <c r="P44" s="43"/>
      <c r="Q44" s="43"/>
    </row>
    <row r="45" spans="3:18" ht="12.75">
      <c r="C45" s="16"/>
      <c r="D45" s="16"/>
      <c r="E45" s="16"/>
      <c r="G45" s="16"/>
      <c r="H45" s="16"/>
      <c r="I45" s="16"/>
      <c r="J45" s="16"/>
      <c r="K45" s="16"/>
      <c r="M45" s="16"/>
      <c r="N45" s="16"/>
      <c r="O45" s="17" t="s">
        <v>28</v>
      </c>
      <c r="P45" s="15"/>
      <c r="Q45" s="15"/>
      <c r="R45" s="15"/>
    </row>
    <row r="46" spans="3:18" ht="12.75">
      <c r="C46" s="16"/>
      <c r="D46" s="16"/>
      <c r="E46" s="16"/>
      <c r="G46" s="16"/>
      <c r="H46" s="16"/>
      <c r="I46" s="16"/>
      <c r="J46" s="16"/>
      <c r="K46" s="16"/>
      <c r="M46" s="16"/>
      <c r="N46" s="16"/>
      <c r="O46" s="16"/>
      <c r="P46" s="16"/>
      <c r="Q46" s="16"/>
      <c r="R46" s="16"/>
    </row>
    <row r="47" spans="3:18" ht="12.75">
      <c r="C47" s="16"/>
      <c r="D47" s="16"/>
      <c r="E47" s="16"/>
      <c r="G47" s="16"/>
      <c r="H47" s="16"/>
      <c r="I47" s="16"/>
      <c r="J47" s="16"/>
      <c r="K47" s="16"/>
      <c r="M47" s="16"/>
      <c r="N47" s="16"/>
      <c r="O47" s="16"/>
      <c r="P47" s="16"/>
      <c r="Q47" s="16"/>
      <c r="R47" s="16"/>
    </row>
    <row r="48" spans="1:17" ht="15.75">
      <c r="A48" s="53" t="s">
        <v>26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</row>
    <row r="49" spans="1:17" ht="15.75">
      <c r="A49" s="53" t="s">
        <v>0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</row>
    <row r="50" spans="1:17" ht="15.75">
      <c r="A50" s="53" t="s">
        <v>128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</row>
    <row r="51" spans="14:16" ht="12.75">
      <c r="N51" s="45" t="s">
        <v>14</v>
      </c>
      <c r="O51" s="45"/>
      <c r="P51" s="45"/>
    </row>
    <row r="52" spans="1:16" ht="12.75">
      <c r="A52" s="1"/>
      <c r="N52" s="46" t="s">
        <v>25</v>
      </c>
      <c r="O52" s="46"/>
      <c r="P52" s="46"/>
    </row>
    <row r="53" ht="12.75">
      <c r="O53" s="1"/>
    </row>
    <row r="54" spans="1:17" ht="12.75">
      <c r="A54" s="2"/>
      <c r="B54" s="2"/>
      <c r="C54" s="2"/>
      <c r="D54" s="2"/>
      <c r="E54" s="2"/>
      <c r="F54" s="2"/>
      <c r="G54" s="2"/>
      <c r="H54" s="47" t="s">
        <v>10</v>
      </c>
      <c r="I54" s="48"/>
      <c r="J54" s="48"/>
      <c r="K54" s="48"/>
      <c r="L54" s="49"/>
      <c r="M54" s="47" t="s">
        <v>11</v>
      </c>
      <c r="N54" s="48"/>
      <c r="O54" s="48"/>
      <c r="P54" s="48"/>
      <c r="Q54" s="49"/>
    </row>
    <row r="55" spans="1:18" ht="139.5">
      <c r="A55" s="4" t="s">
        <v>1</v>
      </c>
      <c r="B55" s="6" t="s">
        <v>2</v>
      </c>
      <c r="C55" s="5" t="s">
        <v>3</v>
      </c>
      <c r="D55" s="5" t="s">
        <v>4</v>
      </c>
      <c r="E55" s="5"/>
      <c r="F55" s="6" t="s">
        <v>16</v>
      </c>
      <c r="G55" s="6" t="s">
        <v>5</v>
      </c>
      <c r="H55" s="7" t="s">
        <v>6</v>
      </c>
      <c r="I55" s="14" t="s">
        <v>8</v>
      </c>
      <c r="J55" s="14" t="s">
        <v>9</v>
      </c>
      <c r="K55" s="14" t="s">
        <v>7</v>
      </c>
      <c r="L55" s="14" t="s">
        <v>17</v>
      </c>
      <c r="M55" s="7" t="s">
        <v>6</v>
      </c>
      <c r="N55" s="14" t="s">
        <v>8</v>
      </c>
      <c r="O55" s="14" t="s">
        <v>9</v>
      </c>
      <c r="P55" s="14" t="s">
        <v>7</v>
      </c>
      <c r="Q55" s="14" t="s">
        <v>18</v>
      </c>
      <c r="R55" s="7" t="s">
        <v>131</v>
      </c>
    </row>
    <row r="56" spans="1:18" ht="12.75" customHeight="1">
      <c r="A56" s="63"/>
      <c r="B56" s="59" t="s">
        <v>40</v>
      </c>
      <c r="C56" s="57" t="s">
        <v>111</v>
      </c>
      <c r="D56" s="56" t="s">
        <v>74</v>
      </c>
      <c r="E56" s="40">
        <v>43745</v>
      </c>
      <c r="F56" s="54">
        <v>100</v>
      </c>
      <c r="G56" s="75">
        <f>+M56/H56*100</f>
        <v>99.86323870143733</v>
      </c>
      <c r="H56" s="51">
        <f>+I56+J56+K56</f>
        <v>342260.57</v>
      </c>
      <c r="I56" s="51">
        <v>0</v>
      </c>
      <c r="J56" s="51">
        <v>0</v>
      </c>
      <c r="K56" s="65">
        <v>342260.57</v>
      </c>
      <c r="L56" s="51">
        <v>0</v>
      </c>
      <c r="M56" s="65">
        <f>+N56+O56+P56</f>
        <v>341792.49</v>
      </c>
      <c r="N56" s="65">
        <v>0</v>
      </c>
      <c r="O56" s="51">
        <v>0</v>
      </c>
      <c r="P56" s="65">
        <v>341792.49</v>
      </c>
      <c r="Q56" s="51">
        <v>0</v>
      </c>
      <c r="R56" s="106">
        <v>2612</v>
      </c>
    </row>
    <row r="57" spans="1:18" ht="19.5" customHeight="1">
      <c r="A57" s="64"/>
      <c r="B57" s="60"/>
      <c r="C57" s="58"/>
      <c r="D57" s="55"/>
      <c r="E57" s="40">
        <v>43779</v>
      </c>
      <c r="F57" s="55"/>
      <c r="G57" s="76"/>
      <c r="H57" s="52"/>
      <c r="I57" s="52"/>
      <c r="J57" s="52"/>
      <c r="K57" s="66"/>
      <c r="L57" s="52"/>
      <c r="M57" s="66"/>
      <c r="N57" s="66"/>
      <c r="O57" s="52"/>
      <c r="P57" s="66"/>
      <c r="Q57" s="52"/>
      <c r="R57" s="107"/>
    </row>
    <row r="58" spans="1:18" ht="12.75">
      <c r="A58" s="63"/>
      <c r="B58" s="59"/>
      <c r="C58" s="59"/>
      <c r="D58" s="69"/>
      <c r="E58" s="33"/>
      <c r="F58" s="71"/>
      <c r="G58" s="71"/>
      <c r="H58" s="73"/>
      <c r="I58" s="73"/>
      <c r="J58" s="73"/>
      <c r="K58" s="67"/>
      <c r="L58" s="73"/>
      <c r="M58" s="67"/>
      <c r="N58" s="67"/>
      <c r="O58" s="73"/>
      <c r="P58" s="67"/>
      <c r="Q58" s="73"/>
      <c r="R58" s="106"/>
    </row>
    <row r="59" spans="1:18" ht="12.75">
      <c r="A59" s="64"/>
      <c r="B59" s="60"/>
      <c r="C59" s="60"/>
      <c r="D59" s="70"/>
      <c r="E59" s="26"/>
      <c r="F59" s="72"/>
      <c r="G59" s="72"/>
      <c r="H59" s="74"/>
      <c r="I59" s="74"/>
      <c r="J59" s="74"/>
      <c r="K59" s="68"/>
      <c r="L59" s="74"/>
      <c r="M59" s="68"/>
      <c r="N59" s="68"/>
      <c r="O59" s="74"/>
      <c r="P59" s="68"/>
      <c r="Q59" s="74"/>
      <c r="R59" s="107"/>
    </row>
    <row r="60" spans="1:18" ht="12.75" customHeight="1">
      <c r="A60" s="63"/>
      <c r="B60" s="59" t="s">
        <v>41</v>
      </c>
      <c r="C60" s="57" t="s">
        <v>75</v>
      </c>
      <c r="D60" s="56" t="s">
        <v>74</v>
      </c>
      <c r="E60" s="40">
        <v>43787</v>
      </c>
      <c r="F60" s="54">
        <v>100</v>
      </c>
      <c r="G60" s="75">
        <f>+M60/H60*100</f>
        <v>98.27889703280984</v>
      </c>
      <c r="H60" s="51">
        <f>+I60+J60+K60</f>
        <v>20803.52</v>
      </c>
      <c r="I60" s="51">
        <v>0</v>
      </c>
      <c r="J60" s="51">
        <v>0</v>
      </c>
      <c r="K60" s="65">
        <v>20803.52</v>
      </c>
      <c r="L60" s="51">
        <v>0</v>
      </c>
      <c r="M60" s="65">
        <f>+N60+O60+P60</f>
        <v>20445.47</v>
      </c>
      <c r="N60" s="65">
        <v>0</v>
      </c>
      <c r="O60" s="51">
        <v>0</v>
      </c>
      <c r="P60" s="65">
        <v>20445.47</v>
      </c>
      <c r="Q60" s="51">
        <v>0</v>
      </c>
      <c r="R60" s="106">
        <v>2612</v>
      </c>
    </row>
    <row r="61" spans="1:18" ht="12.75">
      <c r="A61" s="64"/>
      <c r="B61" s="60"/>
      <c r="C61" s="58"/>
      <c r="D61" s="55"/>
      <c r="E61" s="40">
        <v>43818</v>
      </c>
      <c r="F61" s="55"/>
      <c r="G61" s="76"/>
      <c r="H61" s="52"/>
      <c r="I61" s="52"/>
      <c r="J61" s="52"/>
      <c r="K61" s="66"/>
      <c r="L61" s="52"/>
      <c r="M61" s="66"/>
      <c r="N61" s="66"/>
      <c r="O61" s="52"/>
      <c r="P61" s="66"/>
      <c r="Q61" s="52"/>
      <c r="R61" s="107"/>
    </row>
    <row r="62" spans="1:18" ht="12.75">
      <c r="A62" s="63"/>
      <c r="B62" s="59"/>
      <c r="C62" s="59"/>
      <c r="D62" s="69"/>
      <c r="E62" s="33"/>
      <c r="F62" s="71"/>
      <c r="G62" s="71"/>
      <c r="H62" s="73"/>
      <c r="I62" s="73"/>
      <c r="J62" s="73"/>
      <c r="K62" s="67"/>
      <c r="L62" s="73"/>
      <c r="M62" s="67"/>
      <c r="N62" s="67"/>
      <c r="O62" s="73"/>
      <c r="P62" s="67"/>
      <c r="Q62" s="73"/>
      <c r="R62" s="106"/>
    </row>
    <row r="63" spans="1:18" ht="12.75">
      <c r="A63" s="64"/>
      <c r="B63" s="60"/>
      <c r="C63" s="60"/>
      <c r="D63" s="70"/>
      <c r="E63" s="26"/>
      <c r="F63" s="72"/>
      <c r="G63" s="72"/>
      <c r="H63" s="74"/>
      <c r="I63" s="74"/>
      <c r="J63" s="74"/>
      <c r="K63" s="68"/>
      <c r="L63" s="74"/>
      <c r="M63" s="68"/>
      <c r="N63" s="68"/>
      <c r="O63" s="74"/>
      <c r="P63" s="68"/>
      <c r="Q63" s="74"/>
      <c r="R63" s="107"/>
    </row>
    <row r="64" spans="1:18" ht="12.75" customHeight="1">
      <c r="A64" s="63"/>
      <c r="B64" s="59" t="s">
        <v>42</v>
      </c>
      <c r="C64" s="57" t="s">
        <v>112</v>
      </c>
      <c r="D64" s="56" t="s">
        <v>70</v>
      </c>
      <c r="E64" s="40">
        <v>43661</v>
      </c>
      <c r="F64" s="54">
        <v>100</v>
      </c>
      <c r="G64" s="75">
        <f>+M64/H64*100</f>
        <v>99.99983617572993</v>
      </c>
      <c r="H64" s="51">
        <f>+I64+J64+K64</f>
        <v>73249.22</v>
      </c>
      <c r="I64" s="51">
        <v>0</v>
      </c>
      <c r="J64" s="51">
        <v>0</v>
      </c>
      <c r="K64" s="65">
        <v>73249.22</v>
      </c>
      <c r="L64" s="51">
        <v>0</v>
      </c>
      <c r="M64" s="65">
        <f>+N64+O64+P64</f>
        <v>73249.1</v>
      </c>
      <c r="N64" s="65">
        <v>0</v>
      </c>
      <c r="O64" s="51">
        <v>0</v>
      </c>
      <c r="P64" s="65">
        <v>73249.1</v>
      </c>
      <c r="Q64" s="51">
        <v>0</v>
      </c>
      <c r="R64" s="106">
        <v>999</v>
      </c>
    </row>
    <row r="65" spans="1:18" ht="12.75">
      <c r="A65" s="64"/>
      <c r="B65" s="60"/>
      <c r="C65" s="58"/>
      <c r="D65" s="55"/>
      <c r="E65" s="40">
        <v>43680</v>
      </c>
      <c r="F65" s="55"/>
      <c r="G65" s="76"/>
      <c r="H65" s="52"/>
      <c r="I65" s="52"/>
      <c r="J65" s="52"/>
      <c r="K65" s="66"/>
      <c r="L65" s="52"/>
      <c r="M65" s="66"/>
      <c r="N65" s="66"/>
      <c r="O65" s="52"/>
      <c r="P65" s="66"/>
      <c r="Q65" s="52"/>
      <c r="R65" s="107"/>
    </row>
    <row r="66" spans="1:18" ht="12.75">
      <c r="A66" s="71"/>
      <c r="B66" s="82"/>
      <c r="C66" s="82"/>
      <c r="D66" s="84"/>
      <c r="E66" s="34"/>
      <c r="F66" s="71"/>
      <c r="G66" s="71"/>
      <c r="H66" s="86"/>
      <c r="I66" s="86"/>
      <c r="J66" s="73"/>
      <c r="K66" s="67"/>
      <c r="L66" s="73"/>
      <c r="M66" s="67"/>
      <c r="N66" s="67"/>
      <c r="O66" s="73"/>
      <c r="P66" s="67"/>
      <c r="Q66" s="73"/>
      <c r="R66" s="106"/>
    </row>
    <row r="67" spans="1:18" ht="12.75">
      <c r="A67" s="72"/>
      <c r="B67" s="83"/>
      <c r="C67" s="83"/>
      <c r="D67" s="85"/>
      <c r="E67" s="35"/>
      <c r="F67" s="72"/>
      <c r="G67" s="72"/>
      <c r="H67" s="87"/>
      <c r="I67" s="87"/>
      <c r="J67" s="74"/>
      <c r="K67" s="68"/>
      <c r="L67" s="74"/>
      <c r="M67" s="68"/>
      <c r="N67" s="68"/>
      <c r="O67" s="74"/>
      <c r="P67" s="68"/>
      <c r="Q67" s="74"/>
      <c r="R67" s="107"/>
    </row>
    <row r="68" spans="1:18" ht="12.75" customHeight="1">
      <c r="A68" s="63"/>
      <c r="B68" s="59" t="s">
        <v>43</v>
      </c>
      <c r="C68" s="57" t="s">
        <v>76</v>
      </c>
      <c r="D68" s="56" t="s">
        <v>77</v>
      </c>
      <c r="E68" s="40">
        <v>43787</v>
      </c>
      <c r="F68" s="54">
        <v>100</v>
      </c>
      <c r="G68" s="75">
        <f>+M68/H68*100</f>
        <v>99.99836990503145</v>
      </c>
      <c r="H68" s="51">
        <f>+I68+J68+K68</f>
        <v>25765.37</v>
      </c>
      <c r="I68" s="51">
        <v>0</v>
      </c>
      <c r="J68" s="51">
        <v>0</v>
      </c>
      <c r="K68" s="65">
        <v>25765.37</v>
      </c>
      <c r="L68" s="51">
        <v>0</v>
      </c>
      <c r="M68" s="65">
        <f>+N68+O68+P68</f>
        <v>25764.95</v>
      </c>
      <c r="N68" s="65">
        <v>0</v>
      </c>
      <c r="O68" s="51">
        <v>0</v>
      </c>
      <c r="P68" s="65">
        <v>25764.95</v>
      </c>
      <c r="Q68" s="51">
        <v>0</v>
      </c>
      <c r="R68" s="106">
        <v>744</v>
      </c>
    </row>
    <row r="69" spans="1:18" ht="12.75">
      <c r="A69" s="64"/>
      <c r="B69" s="60"/>
      <c r="C69" s="58"/>
      <c r="D69" s="55"/>
      <c r="E69" s="40">
        <v>43818</v>
      </c>
      <c r="F69" s="55"/>
      <c r="G69" s="76"/>
      <c r="H69" s="52"/>
      <c r="I69" s="52"/>
      <c r="J69" s="52"/>
      <c r="K69" s="66"/>
      <c r="L69" s="52"/>
      <c r="M69" s="66"/>
      <c r="N69" s="66"/>
      <c r="O69" s="52"/>
      <c r="P69" s="66"/>
      <c r="Q69" s="52"/>
      <c r="R69" s="107"/>
    </row>
    <row r="70" spans="1:18" ht="12.75">
      <c r="A70" s="63"/>
      <c r="B70" s="59"/>
      <c r="C70" s="59"/>
      <c r="D70" s="69"/>
      <c r="E70" s="33"/>
      <c r="F70" s="71"/>
      <c r="G70" s="71"/>
      <c r="H70" s="73"/>
      <c r="I70" s="73"/>
      <c r="J70" s="73"/>
      <c r="K70" s="67"/>
      <c r="L70" s="73"/>
      <c r="M70" s="67"/>
      <c r="N70" s="67"/>
      <c r="O70" s="73"/>
      <c r="P70" s="67"/>
      <c r="Q70" s="73"/>
      <c r="R70" s="106"/>
    </row>
    <row r="71" spans="1:18" ht="12.75">
      <c r="A71" s="64"/>
      <c r="B71" s="60"/>
      <c r="C71" s="60"/>
      <c r="D71" s="70"/>
      <c r="E71" s="26"/>
      <c r="F71" s="72"/>
      <c r="G71" s="72"/>
      <c r="H71" s="74"/>
      <c r="I71" s="74"/>
      <c r="J71" s="74"/>
      <c r="K71" s="68"/>
      <c r="L71" s="74"/>
      <c r="M71" s="68"/>
      <c r="N71" s="68"/>
      <c r="O71" s="74"/>
      <c r="P71" s="68"/>
      <c r="Q71" s="74"/>
      <c r="R71" s="107"/>
    </row>
    <row r="72" spans="1:18" ht="12.75" customHeight="1">
      <c r="A72" s="63"/>
      <c r="B72" s="59" t="s">
        <v>44</v>
      </c>
      <c r="C72" s="57" t="s">
        <v>113</v>
      </c>
      <c r="D72" s="56" t="s">
        <v>78</v>
      </c>
      <c r="E72" s="40">
        <v>43656</v>
      </c>
      <c r="F72" s="54">
        <v>100</v>
      </c>
      <c r="G72" s="75">
        <f>+M72/H72*100</f>
        <v>100</v>
      </c>
      <c r="H72" s="51">
        <f>+I72+J72+K72</f>
        <v>159999.99</v>
      </c>
      <c r="I72" s="51">
        <v>0</v>
      </c>
      <c r="J72" s="51">
        <v>0</v>
      </c>
      <c r="K72" s="65">
        <v>159999.99</v>
      </c>
      <c r="L72" s="51">
        <v>0</v>
      </c>
      <c r="M72" s="65">
        <f>+N72+O72+P72</f>
        <v>159999.99</v>
      </c>
      <c r="N72" s="65">
        <v>0</v>
      </c>
      <c r="O72" s="51">
        <v>0</v>
      </c>
      <c r="P72" s="65">
        <v>159999.99</v>
      </c>
      <c r="Q72" s="51">
        <v>0</v>
      </c>
      <c r="R72" s="106">
        <v>994</v>
      </c>
    </row>
    <row r="73" spans="1:18" ht="12.75">
      <c r="A73" s="64"/>
      <c r="B73" s="60"/>
      <c r="C73" s="58"/>
      <c r="D73" s="55"/>
      <c r="E73" s="40">
        <v>43676</v>
      </c>
      <c r="F73" s="55"/>
      <c r="G73" s="76"/>
      <c r="H73" s="52"/>
      <c r="I73" s="52"/>
      <c r="J73" s="52"/>
      <c r="K73" s="66"/>
      <c r="L73" s="52"/>
      <c r="M73" s="66"/>
      <c r="N73" s="66"/>
      <c r="O73" s="52"/>
      <c r="P73" s="66"/>
      <c r="Q73" s="52"/>
      <c r="R73" s="107"/>
    </row>
    <row r="74" spans="1:18" ht="12.75">
      <c r="A74" s="63"/>
      <c r="B74" s="59"/>
      <c r="C74" s="59"/>
      <c r="D74" s="69"/>
      <c r="E74" s="33"/>
      <c r="F74" s="71"/>
      <c r="G74" s="71"/>
      <c r="H74" s="73"/>
      <c r="I74" s="73"/>
      <c r="J74" s="73"/>
      <c r="K74" s="67"/>
      <c r="L74" s="73"/>
      <c r="M74" s="67"/>
      <c r="N74" s="67"/>
      <c r="O74" s="73"/>
      <c r="P74" s="67"/>
      <c r="Q74" s="73"/>
      <c r="R74" s="73"/>
    </row>
    <row r="75" spans="1:18" ht="12.75">
      <c r="A75" s="64"/>
      <c r="B75" s="60"/>
      <c r="C75" s="60"/>
      <c r="D75" s="70"/>
      <c r="E75" s="26"/>
      <c r="F75" s="72"/>
      <c r="G75" s="72"/>
      <c r="H75" s="74"/>
      <c r="I75" s="74"/>
      <c r="J75" s="74"/>
      <c r="K75" s="68"/>
      <c r="L75" s="74"/>
      <c r="M75" s="68"/>
      <c r="N75" s="68"/>
      <c r="O75" s="74"/>
      <c r="P75" s="68"/>
      <c r="Q75" s="74"/>
      <c r="R75" s="74"/>
    </row>
    <row r="76" spans="6:18" ht="12.75">
      <c r="F76" s="77" t="s">
        <v>12</v>
      </c>
      <c r="G76" s="78"/>
      <c r="H76" s="18">
        <f>SUM(H56:H75)</f>
        <v>622078.67</v>
      </c>
      <c r="I76" s="18">
        <f aca="true" t="shared" si="2" ref="I76:Q76">SUM(I56:I75)</f>
        <v>0</v>
      </c>
      <c r="J76" s="18">
        <f t="shared" si="2"/>
        <v>0</v>
      </c>
      <c r="K76" s="18">
        <f t="shared" si="2"/>
        <v>622078.67</v>
      </c>
      <c r="L76" s="18">
        <f t="shared" si="2"/>
        <v>0</v>
      </c>
      <c r="M76" s="18">
        <f t="shared" si="2"/>
        <v>621252</v>
      </c>
      <c r="N76" s="18">
        <f t="shared" si="2"/>
        <v>0</v>
      </c>
      <c r="O76" s="18">
        <f t="shared" si="2"/>
        <v>0</v>
      </c>
      <c r="P76" s="18">
        <f t="shared" si="2"/>
        <v>621252</v>
      </c>
      <c r="Q76" s="18">
        <f t="shared" si="2"/>
        <v>0</v>
      </c>
      <c r="R76" s="18">
        <f>SUM(R56:R75)</f>
        <v>7961</v>
      </c>
    </row>
    <row r="77" spans="6:18" ht="12.75">
      <c r="F77" s="79" t="s">
        <v>15</v>
      </c>
      <c r="G77" s="80"/>
      <c r="H77" s="20">
        <f aca="true" t="shared" si="3" ref="H77:Q77">H34</f>
        <v>922236.8200000001</v>
      </c>
      <c r="I77" s="20">
        <f t="shared" si="3"/>
        <v>0</v>
      </c>
      <c r="J77" s="20">
        <f t="shared" si="3"/>
        <v>0</v>
      </c>
      <c r="K77" s="20">
        <f t="shared" si="3"/>
        <v>922236.8200000001</v>
      </c>
      <c r="L77" s="20">
        <f t="shared" si="3"/>
        <v>0</v>
      </c>
      <c r="M77" s="20">
        <f t="shared" si="3"/>
        <v>922162.06</v>
      </c>
      <c r="N77" s="20">
        <f t="shared" si="3"/>
        <v>0</v>
      </c>
      <c r="O77" s="20">
        <f t="shared" si="3"/>
        <v>0</v>
      </c>
      <c r="P77" s="20">
        <f t="shared" si="3"/>
        <v>922162.06</v>
      </c>
      <c r="Q77" s="20">
        <f t="shared" si="3"/>
        <v>0</v>
      </c>
      <c r="R77" s="20">
        <f>R34</f>
        <v>14477</v>
      </c>
    </row>
    <row r="78" spans="6:18" ht="12.75">
      <c r="F78" s="81" t="s">
        <v>13</v>
      </c>
      <c r="G78" s="81"/>
      <c r="H78" s="19">
        <f>SUM(H76:H77)</f>
        <v>1544315.4900000002</v>
      </c>
      <c r="I78" s="19">
        <f aca="true" t="shared" si="4" ref="I78:Q78">SUM(I76:I77)</f>
        <v>0</v>
      </c>
      <c r="J78" s="19">
        <f t="shared" si="4"/>
        <v>0</v>
      </c>
      <c r="K78" s="19">
        <f t="shared" si="4"/>
        <v>1544315.4900000002</v>
      </c>
      <c r="L78" s="19">
        <f t="shared" si="4"/>
        <v>0</v>
      </c>
      <c r="M78" s="19">
        <f t="shared" si="4"/>
        <v>1543414.06</v>
      </c>
      <c r="N78" s="19">
        <f t="shared" si="4"/>
        <v>0</v>
      </c>
      <c r="O78" s="19">
        <f t="shared" si="4"/>
        <v>0</v>
      </c>
      <c r="P78" s="19">
        <f t="shared" si="4"/>
        <v>1543414.06</v>
      </c>
      <c r="Q78" s="19">
        <f t="shared" si="4"/>
        <v>0</v>
      </c>
      <c r="R78" s="19">
        <f>SUM(R76:R77)</f>
        <v>22438</v>
      </c>
    </row>
    <row r="79" spans="6:18" ht="12.75">
      <c r="F79" s="88"/>
      <c r="G79" s="88"/>
      <c r="H79" s="8"/>
      <c r="I79" s="12"/>
      <c r="J79" s="11"/>
      <c r="K79" s="11"/>
      <c r="L79" s="11"/>
      <c r="M79" s="11"/>
      <c r="N79" s="11"/>
      <c r="O79" s="11"/>
      <c r="P79" s="9"/>
      <c r="Q79" s="9"/>
      <c r="R79" s="9"/>
    </row>
    <row r="80" spans="6:18" ht="12.75">
      <c r="F80" s="10"/>
      <c r="G80" s="10"/>
      <c r="H80" s="11"/>
      <c r="I80" s="12"/>
      <c r="J80" s="11"/>
      <c r="K80" s="11"/>
      <c r="L80" s="11"/>
      <c r="M80" s="11"/>
      <c r="N80" s="11"/>
      <c r="O80" s="11"/>
      <c r="P80" s="9"/>
      <c r="Q80" s="9"/>
      <c r="R80" s="9"/>
    </row>
    <row r="81" spans="6:18" ht="12.75">
      <c r="F81" s="10"/>
      <c r="G81" s="10"/>
      <c r="H81" s="11"/>
      <c r="I81" s="12"/>
      <c r="J81" s="11"/>
      <c r="K81" s="11"/>
      <c r="L81" s="11"/>
      <c r="M81" s="11"/>
      <c r="N81" s="11"/>
      <c r="O81" s="11"/>
      <c r="P81" s="9"/>
      <c r="Q81" s="9"/>
      <c r="R81" s="9"/>
    </row>
    <row r="82" spans="6:18" ht="12.75">
      <c r="F82" s="10"/>
      <c r="G82" s="10"/>
      <c r="H82" s="11"/>
      <c r="I82" s="12"/>
      <c r="J82" s="11"/>
      <c r="K82" s="11"/>
      <c r="L82" s="11"/>
      <c r="M82" s="11"/>
      <c r="N82" s="11"/>
      <c r="O82" s="11"/>
      <c r="P82" s="9"/>
      <c r="Q82" s="9"/>
      <c r="R82" s="9"/>
    </row>
    <row r="83" spans="6:18" ht="12.75">
      <c r="F83" s="10"/>
      <c r="G83" s="10"/>
      <c r="H83" s="11"/>
      <c r="I83" s="12"/>
      <c r="J83" s="11"/>
      <c r="K83" s="11"/>
      <c r="L83" s="11"/>
      <c r="M83" s="11"/>
      <c r="N83" s="11"/>
      <c r="O83" s="11"/>
      <c r="P83" s="9"/>
      <c r="Q83" s="9"/>
      <c r="R83" s="9"/>
    </row>
    <row r="84" spans="3:18" ht="12.75">
      <c r="C84" s="3"/>
      <c r="D84" s="24"/>
      <c r="E84" s="24"/>
      <c r="G84" s="42"/>
      <c r="H84" s="42"/>
      <c r="I84" s="42"/>
      <c r="J84" s="42"/>
      <c r="K84" s="42"/>
      <c r="L84" s="3"/>
      <c r="M84" s="3"/>
      <c r="N84" s="3"/>
      <c r="O84" s="3"/>
      <c r="P84" s="3"/>
      <c r="Q84" s="3"/>
      <c r="R84" s="3"/>
    </row>
    <row r="85" spans="3:17" ht="12.75">
      <c r="C85" s="50"/>
      <c r="D85" s="50"/>
      <c r="E85" s="8"/>
      <c r="G85" s="46" t="s">
        <v>129</v>
      </c>
      <c r="H85" s="46"/>
      <c r="I85" s="46"/>
      <c r="J85" s="46"/>
      <c r="K85" s="46"/>
      <c r="M85" s="44"/>
      <c r="N85" s="44"/>
      <c r="O85" s="44"/>
      <c r="P85" s="44"/>
      <c r="Q85" s="44"/>
    </row>
    <row r="86" spans="3:18" ht="12.75">
      <c r="C86" s="43"/>
      <c r="D86" s="43"/>
      <c r="E86" s="36"/>
      <c r="G86" s="45" t="s">
        <v>35</v>
      </c>
      <c r="H86" s="45"/>
      <c r="I86" s="45"/>
      <c r="J86" s="45"/>
      <c r="K86" s="45"/>
      <c r="M86" s="43"/>
      <c r="N86" s="43"/>
      <c r="O86" s="43"/>
      <c r="P86" s="43"/>
      <c r="Q86" s="43"/>
      <c r="R86" s="3"/>
    </row>
    <row r="87" spans="3:18" ht="12.75">
      <c r="C87" s="3"/>
      <c r="D87" s="24"/>
      <c r="E87" s="24"/>
      <c r="F87" s="3"/>
      <c r="G87" s="50"/>
      <c r="H87" s="50"/>
      <c r="I87" s="50"/>
      <c r="J87" s="50"/>
      <c r="K87" s="50"/>
      <c r="L87" s="3"/>
      <c r="M87" s="3"/>
      <c r="N87" s="3"/>
      <c r="O87" s="3"/>
      <c r="P87" s="3"/>
      <c r="Q87" s="3"/>
      <c r="R87" s="3"/>
    </row>
    <row r="88" spans="3:17" ht="12.75">
      <c r="C88" s="50"/>
      <c r="D88" s="50"/>
      <c r="E88" s="8"/>
      <c r="F88" s="3"/>
      <c r="G88" s="44"/>
      <c r="H88" s="44"/>
      <c r="I88" s="44"/>
      <c r="J88" s="44"/>
      <c r="K88" s="44"/>
      <c r="L88" s="3"/>
      <c r="M88" s="44"/>
      <c r="N88" s="44"/>
      <c r="O88" s="44"/>
      <c r="P88" s="44"/>
      <c r="Q88" s="44"/>
    </row>
    <row r="89" spans="3:18" ht="12.75">
      <c r="C89" s="16"/>
      <c r="D89" s="16"/>
      <c r="E89" s="16"/>
      <c r="G89" s="16"/>
      <c r="H89" s="16"/>
      <c r="I89" s="16"/>
      <c r="J89" s="16"/>
      <c r="K89" s="16"/>
      <c r="M89" s="16"/>
      <c r="N89" s="16"/>
      <c r="O89" s="17" t="s">
        <v>29</v>
      </c>
      <c r="P89" s="16"/>
      <c r="Q89" s="16"/>
      <c r="R89" s="16"/>
    </row>
    <row r="90" spans="3:18" ht="12.75">
      <c r="C90" s="16"/>
      <c r="D90" s="16"/>
      <c r="E90" s="16"/>
      <c r="G90" s="16"/>
      <c r="H90" s="16"/>
      <c r="I90" s="16"/>
      <c r="J90" s="16"/>
      <c r="K90" s="16"/>
      <c r="M90" s="16"/>
      <c r="N90" s="16"/>
      <c r="O90" s="16"/>
      <c r="P90" s="16"/>
      <c r="Q90" s="16"/>
      <c r="R90" s="16"/>
    </row>
    <row r="91" spans="3:18" ht="12.75">
      <c r="C91" s="16"/>
      <c r="D91" s="16"/>
      <c r="E91" s="16"/>
      <c r="G91" s="16"/>
      <c r="H91" s="16"/>
      <c r="I91" s="16"/>
      <c r="J91" s="16"/>
      <c r="K91" s="16"/>
      <c r="M91" s="16"/>
      <c r="N91" s="16"/>
      <c r="O91" s="16"/>
      <c r="P91" s="16"/>
      <c r="Q91" s="16"/>
      <c r="R91" s="16"/>
    </row>
    <row r="92" spans="1:17" ht="15.75">
      <c r="A92" s="53" t="s">
        <v>26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</row>
    <row r="93" spans="1:17" ht="15.75">
      <c r="A93" s="53" t="s">
        <v>0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1:17" ht="15.75">
      <c r="A94" s="53" t="s">
        <v>128</v>
      </c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</row>
    <row r="95" spans="14:16" ht="12.75">
      <c r="N95" s="45" t="s">
        <v>14</v>
      </c>
      <c r="O95" s="45"/>
      <c r="P95" s="45"/>
    </row>
    <row r="96" spans="1:16" ht="12.75">
      <c r="A96" s="1"/>
      <c r="N96" s="46" t="s">
        <v>25</v>
      </c>
      <c r="O96" s="46"/>
      <c r="P96" s="46"/>
    </row>
    <row r="97" ht="12.75">
      <c r="O97" s="1"/>
    </row>
    <row r="98" spans="1:17" ht="12.75">
      <c r="A98" s="2"/>
      <c r="B98" s="2"/>
      <c r="C98" s="2"/>
      <c r="D98" s="2"/>
      <c r="E98" s="2"/>
      <c r="F98" s="2"/>
      <c r="G98" s="2"/>
      <c r="H98" s="47" t="s">
        <v>10</v>
      </c>
      <c r="I98" s="48"/>
      <c r="J98" s="48"/>
      <c r="K98" s="48"/>
      <c r="L98" s="49"/>
      <c r="M98" s="47" t="s">
        <v>11</v>
      </c>
      <c r="N98" s="48"/>
      <c r="O98" s="48"/>
      <c r="P98" s="48"/>
      <c r="Q98" s="49"/>
    </row>
    <row r="99" spans="1:18" ht="139.5">
      <c r="A99" s="4" t="s">
        <v>1</v>
      </c>
      <c r="B99" s="6" t="s">
        <v>2</v>
      </c>
      <c r="C99" s="5" t="s">
        <v>3</v>
      </c>
      <c r="D99" s="5" t="s">
        <v>4</v>
      </c>
      <c r="E99" s="5"/>
      <c r="F99" s="6" t="s">
        <v>16</v>
      </c>
      <c r="G99" s="6" t="s">
        <v>5</v>
      </c>
      <c r="H99" s="7" t="s">
        <v>6</v>
      </c>
      <c r="I99" s="14" t="s">
        <v>8</v>
      </c>
      <c r="J99" s="14" t="s">
        <v>9</v>
      </c>
      <c r="K99" s="14" t="s">
        <v>7</v>
      </c>
      <c r="L99" s="14" t="s">
        <v>17</v>
      </c>
      <c r="M99" s="7" t="s">
        <v>6</v>
      </c>
      <c r="N99" s="14" t="s">
        <v>8</v>
      </c>
      <c r="O99" s="14" t="s">
        <v>9</v>
      </c>
      <c r="P99" s="14" t="s">
        <v>7</v>
      </c>
      <c r="Q99" s="14" t="s">
        <v>18</v>
      </c>
      <c r="R99" s="7" t="s">
        <v>131</v>
      </c>
    </row>
    <row r="100" spans="1:18" ht="18" customHeight="1">
      <c r="A100" s="63"/>
      <c r="B100" s="59" t="s">
        <v>45</v>
      </c>
      <c r="C100" s="57" t="s">
        <v>114</v>
      </c>
      <c r="D100" s="56" t="s">
        <v>79</v>
      </c>
      <c r="E100" s="40">
        <v>43759</v>
      </c>
      <c r="F100" s="54">
        <v>100</v>
      </c>
      <c r="G100" s="75">
        <f>+M100/H100*100</f>
        <v>99.47336615491524</v>
      </c>
      <c r="H100" s="51">
        <f>+I100+J100+K100</f>
        <v>342260.57</v>
      </c>
      <c r="I100" s="51">
        <v>0</v>
      </c>
      <c r="J100" s="51">
        <v>0</v>
      </c>
      <c r="K100" s="65">
        <v>342260.57</v>
      </c>
      <c r="L100" s="51">
        <v>0</v>
      </c>
      <c r="M100" s="65">
        <f>+N100+O100+P100</f>
        <v>340458.11</v>
      </c>
      <c r="N100" s="65">
        <v>0</v>
      </c>
      <c r="O100" s="51">
        <v>0</v>
      </c>
      <c r="P100" s="65">
        <v>340458.11</v>
      </c>
      <c r="Q100" s="51">
        <v>0</v>
      </c>
      <c r="R100" s="106">
        <v>290</v>
      </c>
    </row>
    <row r="101" spans="1:18" ht="17.25" customHeight="1">
      <c r="A101" s="64"/>
      <c r="B101" s="60"/>
      <c r="C101" s="58"/>
      <c r="D101" s="55"/>
      <c r="E101" s="40">
        <v>43799</v>
      </c>
      <c r="F101" s="55"/>
      <c r="G101" s="76"/>
      <c r="H101" s="52"/>
      <c r="I101" s="52"/>
      <c r="J101" s="52"/>
      <c r="K101" s="66"/>
      <c r="L101" s="52"/>
      <c r="M101" s="66"/>
      <c r="N101" s="66"/>
      <c r="O101" s="52"/>
      <c r="P101" s="66"/>
      <c r="Q101" s="52"/>
      <c r="R101" s="107"/>
    </row>
    <row r="102" spans="1:18" ht="12.75">
      <c r="A102" s="63"/>
      <c r="B102" s="59"/>
      <c r="C102" s="59"/>
      <c r="D102" s="69"/>
      <c r="E102" s="33"/>
      <c r="F102" s="71"/>
      <c r="G102" s="71"/>
      <c r="H102" s="73"/>
      <c r="I102" s="73"/>
      <c r="J102" s="73"/>
      <c r="K102" s="67"/>
      <c r="L102" s="73"/>
      <c r="M102" s="67"/>
      <c r="N102" s="67"/>
      <c r="O102" s="73"/>
      <c r="P102" s="67"/>
      <c r="Q102" s="73"/>
      <c r="R102" s="106"/>
    </row>
    <row r="103" spans="1:18" ht="12.75">
      <c r="A103" s="64"/>
      <c r="B103" s="60"/>
      <c r="C103" s="60"/>
      <c r="D103" s="70"/>
      <c r="E103" s="26"/>
      <c r="F103" s="72"/>
      <c r="G103" s="72"/>
      <c r="H103" s="74"/>
      <c r="I103" s="74"/>
      <c r="J103" s="74"/>
      <c r="K103" s="68"/>
      <c r="L103" s="74"/>
      <c r="M103" s="68"/>
      <c r="N103" s="68"/>
      <c r="O103" s="74"/>
      <c r="P103" s="68"/>
      <c r="Q103" s="74"/>
      <c r="R103" s="107"/>
    </row>
    <row r="104" spans="1:18" ht="12.75" customHeight="1">
      <c r="A104" s="63"/>
      <c r="B104" s="59" t="s">
        <v>46</v>
      </c>
      <c r="C104" s="57" t="s">
        <v>80</v>
      </c>
      <c r="D104" s="56" t="s">
        <v>81</v>
      </c>
      <c r="E104" s="40">
        <v>43787</v>
      </c>
      <c r="F104" s="54">
        <v>100</v>
      </c>
      <c r="G104" s="75">
        <f>+M104/H104*100</f>
        <v>99.57930877500162</v>
      </c>
      <c r="H104" s="51">
        <f>+I104+J104+K104</f>
        <v>74772.18</v>
      </c>
      <c r="I104" s="51">
        <v>0</v>
      </c>
      <c r="J104" s="51">
        <v>0</v>
      </c>
      <c r="K104" s="65">
        <v>74772.18</v>
      </c>
      <c r="L104" s="51">
        <v>0</v>
      </c>
      <c r="M104" s="65">
        <f>+N104+O104+P104</f>
        <v>74457.62</v>
      </c>
      <c r="N104" s="65">
        <v>0</v>
      </c>
      <c r="O104" s="51">
        <v>0</v>
      </c>
      <c r="P104" s="65">
        <v>74457.62</v>
      </c>
      <c r="Q104" s="51">
        <v>0</v>
      </c>
      <c r="R104" s="106">
        <v>641</v>
      </c>
    </row>
    <row r="105" spans="1:18" ht="12.75">
      <c r="A105" s="64"/>
      <c r="B105" s="60"/>
      <c r="C105" s="58"/>
      <c r="D105" s="55"/>
      <c r="E105" s="40">
        <v>43818</v>
      </c>
      <c r="F105" s="55"/>
      <c r="G105" s="76"/>
      <c r="H105" s="52"/>
      <c r="I105" s="52"/>
      <c r="J105" s="52"/>
      <c r="K105" s="66"/>
      <c r="L105" s="52"/>
      <c r="M105" s="66"/>
      <c r="N105" s="66"/>
      <c r="O105" s="52"/>
      <c r="P105" s="66"/>
      <c r="Q105" s="52"/>
      <c r="R105" s="107"/>
    </row>
    <row r="106" spans="1:18" ht="12.75">
      <c r="A106" s="63"/>
      <c r="B106" s="59"/>
      <c r="C106" s="59"/>
      <c r="D106" s="69"/>
      <c r="E106" s="33"/>
      <c r="F106" s="71"/>
      <c r="G106" s="71"/>
      <c r="H106" s="73"/>
      <c r="I106" s="73"/>
      <c r="J106" s="73"/>
      <c r="K106" s="67"/>
      <c r="L106" s="73"/>
      <c r="M106" s="67"/>
      <c r="N106" s="67"/>
      <c r="O106" s="73"/>
      <c r="P106" s="67"/>
      <c r="Q106" s="73"/>
      <c r="R106" s="106"/>
    </row>
    <row r="107" spans="1:18" ht="12.75">
      <c r="A107" s="64"/>
      <c r="B107" s="60"/>
      <c r="C107" s="60"/>
      <c r="D107" s="70"/>
      <c r="E107" s="26"/>
      <c r="F107" s="72"/>
      <c r="G107" s="72"/>
      <c r="H107" s="74"/>
      <c r="I107" s="74"/>
      <c r="J107" s="74"/>
      <c r="K107" s="68"/>
      <c r="L107" s="74"/>
      <c r="M107" s="68"/>
      <c r="N107" s="68"/>
      <c r="O107" s="74"/>
      <c r="P107" s="68"/>
      <c r="Q107" s="74"/>
      <c r="R107" s="107"/>
    </row>
    <row r="108" spans="1:18" ht="12.75" customHeight="1">
      <c r="A108" s="63"/>
      <c r="B108" s="59" t="s">
        <v>47</v>
      </c>
      <c r="C108" s="57" t="s">
        <v>82</v>
      </c>
      <c r="D108" s="56" t="s">
        <v>83</v>
      </c>
      <c r="E108" s="40">
        <v>43787</v>
      </c>
      <c r="F108" s="54">
        <v>100</v>
      </c>
      <c r="G108" s="75">
        <f>+M108/H108*100</f>
        <v>99.99993517984353</v>
      </c>
      <c r="H108" s="51">
        <f>+I108+J108+K108</f>
        <v>30854.6</v>
      </c>
      <c r="I108" s="51">
        <v>0</v>
      </c>
      <c r="J108" s="51">
        <v>0</v>
      </c>
      <c r="K108" s="65">
        <v>30854.6</v>
      </c>
      <c r="L108" s="51">
        <v>0</v>
      </c>
      <c r="M108" s="65">
        <f>+N108+O108+P108</f>
        <v>30854.58</v>
      </c>
      <c r="N108" s="65">
        <v>0</v>
      </c>
      <c r="O108" s="51">
        <v>0</v>
      </c>
      <c r="P108" s="65">
        <v>30854.58</v>
      </c>
      <c r="Q108" s="51">
        <v>0</v>
      </c>
      <c r="R108" s="106">
        <v>457</v>
      </c>
    </row>
    <row r="109" spans="1:18" ht="12.75">
      <c r="A109" s="64"/>
      <c r="B109" s="60"/>
      <c r="C109" s="58"/>
      <c r="D109" s="55"/>
      <c r="E109" s="40">
        <v>43818</v>
      </c>
      <c r="F109" s="55"/>
      <c r="G109" s="76"/>
      <c r="H109" s="52"/>
      <c r="I109" s="52"/>
      <c r="J109" s="52"/>
      <c r="K109" s="66"/>
      <c r="L109" s="52"/>
      <c r="M109" s="66"/>
      <c r="N109" s="66"/>
      <c r="O109" s="52"/>
      <c r="P109" s="66"/>
      <c r="Q109" s="52"/>
      <c r="R109" s="107"/>
    </row>
    <row r="110" spans="1:18" ht="12.75">
      <c r="A110" s="63"/>
      <c r="B110" s="59"/>
      <c r="C110" s="59"/>
      <c r="D110" s="69"/>
      <c r="E110" s="33"/>
      <c r="F110" s="71"/>
      <c r="G110" s="71"/>
      <c r="H110" s="73"/>
      <c r="I110" s="73"/>
      <c r="J110" s="73"/>
      <c r="K110" s="67"/>
      <c r="L110" s="73"/>
      <c r="M110" s="67"/>
      <c r="N110" s="67"/>
      <c r="O110" s="73"/>
      <c r="P110" s="67"/>
      <c r="Q110" s="73"/>
      <c r="R110" s="106"/>
    </row>
    <row r="111" spans="1:18" ht="12.75">
      <c r="A111" s="64"/>
      <c r="B111" s="60"/>
      <c r="C111" s="60"/>
      <c r="D111" s="70"/>
      <c r="E111" s="26"/>
      <c r="F111" s="72"/>
      <c r="G111" s="72"/>
      <c r="H111" s="74"/>
      <c r="I111" s="74"/>
      <c r="J111" s="74"/>
      <c r="K111" s="68"/>
      <c r="L111" s="74"/>
      <c r="M111" s="68"/>
      <c r="N111" s="68"/>
      <c r="O111" s="74"/>
      <c r="P111" s="68"/>
      <c r="Q111" s="74"/>
      <c r="R111" s="107"/>
    </row>
    <row r="112" spans="1:18" ht="17.25" customHeight="1">
      <c r="A112" s="63"/>
      <c r="B112" s="59" t="s">
        <v>48</v>
      </c>
      <c r="C112" s="57" t="s">
        <v>115</v>
      </c>
      <c r="D112" s="56" t="s">
        <v>84</v>
      </c>
      <c r="E112" s="40">
        <v>43612</v>
      </c>
      <c r="F112" s="54">
        <v>100</v>
      </c>
      <c r="G112" s="75">
        <f>+M112/H112*100</f>
        <v>99.8203500558001</v>
      </c>
      <c r="H112" s="51">
        <f>+I112+J112+K112</f>
        <v>138575.05</v>
      </c>
      <c r="I112" s="51">
        <v>0</v>
      </c>
      <c r="J112" s="51">
        <v>0</v>
      </c>
      <c r="K112" s="65">
        <v>138575.05</v>
      </c>
      <c r="L112" s="51">
        <v>0</v>
      </c>
      <c r="M112" s="65">
        <f>+N112+O112+P112</f>
        <v>138326.1</v>
      </c>
      <c r="N112" s="65">
        <v>0</v>
      </c>
      <c r="O112" s="51">
        <v>0</v>
      </c>
      <c r="P112" s="65">
        <v>138326.1</v>
      </c>
      <c r="Q112" s="51">
        <v>0</v>
      </c>
      <c r="R112" s="106">
        <v>336</v>
      </c>
    </row>
    <row r="113" spans="1:18" ht="15" customHeight="1">
      <c r="A113" s="64"/>
      <c r="B113" s="60"/>
      <c r="C113" s="58"/>
      <c r="D113" s="55"/>
      <c r="E113" s="40">
        <v>43643</v>
      </c>
      <c r="F113" s="55"/>
      <c r="G113" s="76"/>
      <c r="H113" s="52"/>
      <c r="I113" s="52"/>
      <c r="J113" s="52"/>
      <c r="K113" s="66"/>
      <c r="L113" s="52"/>
      <c r="M113" s="66"/>
      <c r="N113" s="66"/>
      <c r="O113" s="52"/>
      <c r="P113" s="66"/>
      <c r="Q113" s="52"/>
      <c r="R113" s="107"/>
    </row>
    <row r="114" spans="1:18" ht="12.75">
      <c r="A114" s="63"/>
      <c r="B114" s="59"/>
      <c r="C114" s="59"/>
      <c r="D114" s="69"/>
      <c r="E114" s="33"/>
      <c r="F114" s="71"/>
      <c r="G114" s="71"/>
      <c r="H114" s="73"/>
      <c r="I114" s="73"/>
      <c r="J114" s="73"/>
      <c r="K114" s="67"/>
      <c r="L114" s="73"/>
      <c r="M114" s="67"/>
      <c r="N114" s="67"/>
      <c r="O114" s="73"/>
      <c r="P114" s="67"/>
      <c r="Q114" s="73"/>
      <c r="R114" s="106"/>
    </row>
    <row r="115" spans="1:18" ht="12.75">
      <c r="A115" s="64"/>
      <c r="B115" s="60"/>
      <c r="C115" s="60"/>
      <c r="D115" s="70"/>
      <c r="E115" s="26"/>
      <c r="F115" s="72"/>
      <c r="G115" s="72"/>
      <c r="H115" s="74"/>
      <c r="I115" s="74"/>
      <c r="J115" s="74"/>
      <c r="K115" s="68"/>
      <c r="L115" s="74"/>
      <c r="M115" s="68"/>
      <c r="N115" s="68"/>
      <c r="O115" s="74"/>
      <c r="P115" s="68"/>
      <c r="Q115" s="74"/>
      <c r="R115" s="107"/>
    </row>
    <row r="116" spans="1:18" ht="12.75" customHeight="1">
      <c r="A116" s="63"/>
      <c r="B116" s="59" t="s">
        <v>49</v>
      </c>
      <c r="C116" s="57" t="s">
        <v>85</v>
      </c>
      <c r="D116" s="56" t="s">
        <v>86</v>
      </c>
      <c r="E116" s="40">
        <v>43787</v>
      </c>
      <c r="F116" s="54">
        <v>100</v>
      </c>
      <c r="G116" s="75">
        <f>+M116/H116*100</f>
        <v>99.16549841446574</v>
      </c>
      <c r="H116" s="51">
        <f>+I116+J116+K116</f>
        <v>53313.26</v>
      </c>
      <c r="I116" s="51">
        <v>0</v>
      </c>
      <c r="J116" s="51">
        <v>0</v>
      </c>
      <c r="K116" s="65">
        <v>53313.26</v>
      </c>
      <c r="L116" s="51">
        <v>0</v>
      </c>
      <c r="M116" s="65">
        <f>+N116+O116+P116</f>
        <v>52868.36</v>
      </c>
      <c r="N116" s="65">
        <v>0</v>
      </c>
      <c r="O116" s="51">
        <v>0</v>
      </c>
      <c r="P116" s="65">
        <v>52868.36</v>
      </c>
      <c r="Q116" s="51">
        <v>0</v>
      </c>
      <c r="R116" s="106">
        <v>2686</v>
      </c>
    </row>
    <row r="117" spans="1:18" ht="12.75">
      <c r="A117" s="64"/>
      <c r="B117" s="60"/>
      <c r="C117" s="58"/>
      <c r="D117" s="55"/>
      <c r="E117" s="40">
        <v>43818</v>
      </c>
      <c r="F117" s="55"/>
      <c r="G117" s="76"/>
      <c r="H117" s="52"/>
      <c r="I117" s="52"/>
      <c r="J117" s="52"/>
      <c r="K117" s="66"/>
      <c r="L117" s="52"/>
      <c r="M117" s="66"/>
      <c r="N117" s="66"/>
      <c r="O117" s="52"/>
      <c r="P117" s="66"/>
      <c r="Q117" s="52"/>
      <c r="R117" s="107"/>
    </row>
    <row r="118" spans="1:18" ht="12.75">
      <c r="A118" s="71"/>
      <c r="B118" s="82"/>
      <c r="C118" s="82"/>
      <c r="D118" s="84"/>
      <c r="E118" s="34"/>
      <c r="F118" s="71"/>
      <c r="G118" s="71"/>
      <c r="H118" s="86"/>
      <c r="I118" s="86"/>
      <c r="J118" s="86"/>
      <c r="K118" s="89"/>
      <c r="L118" s="86"/>
      <c r="M118" s="89"/>
      <c r="N118" s="89"/>
      <c r="O118" s="86"/>
      <c r="P118" s="89"/>
      <c r="Q118" s="86"/>
      <c r="R118" s="106"/>
    </row>
    <row r="119" spans="1:18" ht="12.75">
      <c r="A119" s="72"/>
      <c r="B119" s="83"/>
      <c r="C119" s="83"/>
      <c r="D119" s="85"/>
      <c r="E119" s="35"/>
      <c r="F119" s="72"/>
      <c r="G119" s="72"/>
      <c r="H119" s="87"/>
      <c r="I119" s="87"/>
      <c r="J119" s="87"/>
      <c r="K119" s="90"/>
      <c r="L119" s="87"/>
      <c r="M119" s="90"/>
      <c r="N119" s="90"/>
      <c r="O119" s="87"/>
      <c r="P119" s="90"/>
      <c r="Q119" s="87"/>
      <c r="R119" s="107"/>
    </row>
    <row r="120" spans="6:18" ht="12.75">
      <c r="F120" s="77" t="s">
        <v>12</v>
      </c>
      <c r="G120" s="78"/>
      <c r="H120" s="18">
        <f>SUM(H100:H119)</f>
        <v>639775.6599999999</v>
      </c>
      <c r="I120" s="18">
        <f aca="true" t="shared" si="5" ref="I120:Q120">SUM(I100:I119)</f>
        <v>0</v>
      </c>
      <c r="J120" s="18">
        <f t="shared" si="5"/>
        <v>0</v>
      </c>
      <c r="K120" s="18">
        <f t="shared" si="5"/>
        <v>639775.6599999999</v>
      </c>
      <c r="L120" s="18">
        <f t="shared" si="5"/>
        <v>0</v>
      </c>
      <c r="M120" s="18">
        <f t="shared" si="5"/>
        <v>636964.77</v>
      </c>
      <c r="N120" s="18">
        <f t="shared" si="5"/>
        <v>0</v>
      </c>
      <c r="O120" s="18">
        <f t="shared" si="5"/>
        <v>0</v>
      </c>
      <c r="P120" s="18">
        <f t="shared" si="5"/>
        <v>636964.77</v>
      </c>
      <c r="Q120" s="18">
        <f t="shared" si="5"/>
        <v>0</v>
      </c>
      <c r="R120" s="18">
        <f>SUM(R100:R119)</f>
        <v>4410</v>
      </c>
    </row>
    <row r="121" spans="6:18" ht="12.75">
      <c r="F121" s="79" t="s">
        <v>15</v>
      </c>
      <c r="G121" s="80"/>
      <c r="H121" s="20">
        <f aca="true" t="shared" si="6" ref="H121:Q121">H78</f>
        <v>1544315.4900000002</v>
      </c>
      <c r="I121" s="20">
        <f t="shared" si="6"/>
        <v>0</v>
      </c>
      <c r="J121" s="20">
        <f t="shared" si="6"/>
        <v>0</v>
      </c>
      <c r="K121" s="20">
        <f t="shared" si="6"/>
        <v>1544315.4900000002</v>
      </c>
      <c r="L121" s="20">
        <f t="shared" si="6"/>
        <v>0</v>
      </c>
      <c r="M121" s="20">
        <f t="shared" si="6"/>
        <v>1543414.06</v>
      </c>
      <c r="N121" s="20">
        <f t="shared" si="6"/>
        <v>0</v>
      </c>
      <c r="O121" s="20">
        <f t="shared" si="6"/>
        <v>0</v>
      </c>
      <c r="P121" s="20">
        <f t="shared" si="6"/>
        <v>1543414.06</v>
      </c>
      <c r="Q121" s="20">
        <f t="shared" si="6"/>
        <v>0</v>
      </c>
      <c r="R121" s="20">
        <f>R78</f>
        <v>22438</v>
      </c>
    </row>
    <row r="122" spans="6:18" ht="12.75">
      <c r="F122" s="81" t="s">
        <v>13</v>
      </c>
      <c r="G122" s="81"/>
      <c r="H122" s="19">
        <f>SUM(H120:H121)</f>
        <v>2184091.1500000004</v>
      </c>
      <c r="I122" s="19">
        <f aca="true" t="shared" si="7" ref="I122:Q122">SUM(I120:I121)</f>
        <v>0</v>
      </c>
      <c r="J122" s="19">
        <f t="shared" si="7"/>
        <v>0</v>
      </c>
      <c r="K122" s="19">
        <f t="shared" si="7"/>
        <v>2184091.1500000004</v>
      </c>
      <c r="L122" s="19">
        <f t="shared" si="7"/>
        <v>0</v>
      </c>
      <c r="M122" s="19">
        <f t="shared" si="7"/>
        <v>2180378.83</v>
      </c>
      <c r="N122" s="19">
        <f t="shared" si="7"/>
        <v>0</v>
      </c>
      <c r="O122" s="19">
        <f t="shared" si="7"/>
        <v>0</v>
      </c>
      <c r="P122" s="19">
        <f t="shared" si="7"/>
        <v>2180378.83</v>
      </c>
      <c r="Q122" s="19">
        <f t="shared" si="7"/>
        <v>0</v>
      </c>
      <c r="R122" s="19">
        <f>SUM(R120:R121)</f>
        <v>26848</v>
      </c>
    </row>
    <row r="123" spans="6:18" ht="12.75">
      <c r="F123" s="88"/>
      <c r="G123" s="88"/>
      <c r="H123" s="8"/>
      <c r="I123" s="12"/>
      <c r="J123" s="11"/>
      <c r="K123" s="11"/>
      <c r="L123" s="11"/>
      <c r="M123" s="11"/>
      <c r="N123" s="11"/>
      <c r="O123" s="11"/>
      <c r="P123" s="9"/>
      <c r="Q123" s="9"/>
      <c r="R123" s="9"/>
    </row>
    <row r="124" spans="6:18" ht="12.75">
      <c r="F124" s="10"/>
      <c r="G124" s="10"/>
      <c r="H124" s="11"/>
      <c r="I124" s="12"/>
      <c r="J124" s="11"/>
      <c r="K124" s="11"/>
      <c r="L124" s="11"/>
      <c r="M124" s="11"/>
      <c r="N124" s="11"/>
      <c r="O124" s="11"/>
      <c r="P124" s="9"/>
      <c r="Q124" s="9"/>
      <c r="R124" s="9"/>
    </row>
    <row r="125" spans="6:18" ht="12.75">
      <c r="F125" s="10"/>
      <c r="G125" s="10"/>
      <c r="H125" s="11"/>
      <c r="I125" s="12"/>
      <c r="J125" s="11"/>
      <c r="K125" s="11"/>
      <c r="L125" s="11"/>
      <c r="M125" s="11"/>
      <c r="N125" s="11"/>
      <c r="O125" s="11"/>
      <c r="P125" s="9"/>
      <c r="Q125" s="9"/>
      <c r="R125" s="9"/>
    </row>
    <row r="126" spans="6:18" ht="12.75">
      <c r="F126" s="10"/>
      <c r="G126" s="10"/>
      <c r="H126" s="11"/>
      <c r="I126" s="12"/>
      <c r="J126" s="11"/>
      <c r="K126" s="11"/>
      <c r="L126" s="11"/>
      <c r="M126" s="11"/>
      <c r="N126" s="11"/>
      <c r="O126" s="11"/>
      <c r="P126" s="9"/>
      <c r="Q126" s="9"/>
      <c r="R126" s="9"/>
    </row>
    <row r="127" ht="12.75">
      <c r="C127" s="13"/>
    </row>
    <row r="128" spans="3:18" ht="12.75">
      <c r="C128" s="3"/>
      <c r="D128" s="24"/>
      <c r="E128" s="24"/>
      <c r="G128" s="42"/>
      <c r="H128" s="42"/>
      <c r="I128" s="42"/>
      <c r="J128" s="42"/>
      <c r="K128" s="42"/>
      <c r="L128" s="3"/>
      <c r="M128" s="3"/>
      <c r="N128" s="3"/>
      <c r="O128" s="3"/>
      <c r="P128" s="3"/>
      <c r="Q128" s="3"/>
      <c r="R128" s="3"/>
    </row>
    <row r="129" spans="3:17" ht="12.75">
      <c r="C129" s="50"/>
      <c r="D129" s="50"/>
      <c r="E129" s="8"/>
      <c r="G129" s="46" t="s">
        <v>129</v>
      </c>
      <c r="H129" s="46"/>
      <c r="I129" s="46"/>
      <c r="J129" s="46"/>
      <c r="K129" s="46"/>
      <c r="M129" s="44"/>
      <c r="N129" s="44"/>
      <c r="O129" s="44"/>
      <c r="P129" s="44"/>
      <c r="Q129" s="44"/>
    </row>
    <row r="130" spans="3:18" ht="12.75">
      <c r="C130" s="43"/>
      <c r="D130" s="43"/>
      <c r="E130" s="36"/>
      <c r="G130" s="45" t="s">
        <v>35</v>
      </c>
      <c r="H130" s="45"/>
      <c r="I130" s="45"/>
      <c r="J130" s="45"/>
      <c r="K130" s="45"/>
      <c r="M130" s="43"/>
      <c r="N130" s="43"/>
      <c r="O130" s="43"/>
      <c r="P130" s="43"/>
      <c r="Q130" s="43"/>
      <c r="R130" s="3"/>
    </row>
    <row r="131" spans="3:17" ht="12.75">
      <c r="C131" s="50"/>
      <c r="D131" s="50"/>
      <c r="E131" s="8"/>
      <c r="F131" s="3"/>
      <c r="G131" s="44"/>
      <c r="H131" s="44"/>
      <c r="I131" s="44"/>
      <c r="J131" s="44"/>
      <c r="K131" s="44"/>
      <c r="L131" s="3"/>
      <c r="M131" s="44"/>
      <c r="N131" s="44"/>
      <c r="O131" s="44"/>
      <c r="P131" s="44"/>
      <c r="Q131" s="44"/>
    </row>
    <row r="132" spans="3:17" ht="12.75">
      <c r="C132" s="43"/>
      <c r="D132" s="43"/>
      <c r="E132" s="36"/>
      <c r="F132" s="3"/>
      <c r="G132" s="43"/>
      <c r="H132" s="43"/>
      <c r="I132" s="43"/>
      <c r="J132" s="43"/>
      <c r="K132" s="43"/>
      <c r="L132" s="3"/>
      <c r="M132" s="43"/>
      <c r="N132" s="43"/>
      <c r="O132" s="43"/>
      <c r="P132" s="43"/>
      <c r="Q132" s="43"/>
    </row>
    <row r="133" spans="3:18" ht="12.75">
      <c r="C133" s="16"/>
      <c r="D133" s="16"/>
      <c r="E133" s="16"/>
      <c r="G133" s="16"/>
      <c r="H133" s="16"/>
      <c r="I133" s="16"/>
      <c r="J133" s="16"/>
      <c r="K133" s="16"/>
      <c r="M133" s="16"/>
      <c r="N133" s="16"/>
      <c r="O133" s="17" t="s">
        <v>30</v>
      </c>
      <c r="P133" s="16"/>
      <c r="Q133" s="16"/>
      <c r="R133" s="16"/>
    </row>
    <row r="134" spans="3:18" ht="12.75">
      <c r="C134" s="16"/>
      <c r="D134" s="16"/>
      <c r="E134" s="16"/>
      <c r="G134" s="16"/>
      <c r="H134" s="16"/>
      <c r="I134" s="16"/>
      <c r="J134" s="16"/>
      <c r="K134" s="16"/>
      <c r="M134" s="16"/>
      <c r="N134" s="16"/>
      <c r="O134" s="16"/>
      <c r="P134" s="16"/>
      <c r="Q134" s="16"/>
      <c r="R134" s="16"/>
    </row>
    <row r="135" spans="3:18" ht="12.75">
      <c r="C135" s="16"/>
      <c r="D135" s="16"/>
      <c r="E135" s="16"/>
      <c r="G135" s="16"/>
      <c r="H135" s="16"/>
      <c r="I135" s="16"/>
      <c r="J135" s="16"/>
      <c r="K135" s="16"/>
      <c r="M135" s="16"/>
      <c r="N135" s="16"/>
      <c r="O135" s="16"/>
      <c r="P135" s="16"/>
      <c r="Q135" s="16"/>
      <c r="R135" s="16"/>
    </row>
    <row r="136" spans="1:17" ht="15.75">
      <c r="A136" s="53" t="s">
        <v>26</v>
      </c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</row>
    <row r="137" spans="1:17" ht="15.75">
      <c r="A137" s="53" t="s">
        <v>0</v>
      </c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</row>
    <row r="138" spans="1:17" ht="15.75">
      <c r="A138" s="53" t="s">
        <v>128</v>
      </c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</row>
    <row r="139" spans="14:16" ht="12.75">
      <c r="N139" s="45" t="s">
        <v>14</v>
      </c>
      <c r="O139" s="45"/>
      <c r="P139" s="45"/>
    </row>
    <row r="140" spans="1:16" ht="12.75">
      <c r="A140" s="1"/>
      <c r="N140" s="46" t="s">
        <v>25</v>
      </c>
      <c r="O140" s="46"/>
      <c r="P140" s="46"/>
    </row>
    <row r="141" ht="12.75">
      <c r="O141" s="1"/>
    </row>
    <row r="142" spans="1:17" ht="12.75">
      <c r="A142" s="2"/>
      <c r="B142" s="2"/>
      <c r="C142" s="2"/>
      <c r="D142" s="2"/>
      <c r="E142" s="2"/>
      <c r="F142" s="2"/>
      <c r="G142" s="2"/>
      <c r="H142" s="47" t="s">
        <v>10</v>
      </c>
      <c r="I142" s="48"/>
      <c r="J142" s="48"/>
      <c r="K142" s="48"/>
      <c r="L142" s="49"/>
      <c r="M142" s="47" t="s">
        <v>11</v>
      </c>
      <c r="N142" s="48"/>
      <c r="O142" s="48"/>
      <c r="P142" s="48"/>
      <c r="Q142" s="49"/>
    </row>
    <row r="143" spans="1:18" ht="139.5">
      <c r="A143" s="4" t="s">
        <v>1</v>
      </c>
      <c r="B143" s="6" t="s">
        <v>2</v>
      </c>
      <c r="C143" s="5" t="s">
        <v>3</v>
      </c>
      <c r="D143" s="5" t="s">
        <v>4</v>
      </c>
      <c r="E143" s="5"/>
      <c r="F143" s="6" t="s">
        <v>16</v>
      </c>
      <c r="G143" s="6" t="s">
        <v>5</v>
      </c>
      <c r="H143" s="7" t="s">
        <v>6</v>
      </c>
      <c r="I143" s="14" t="s">
        <v>8</v>
      </c>
      <c r="J143" s="14" t="s">
        <v>9</v>
      </c>
      <c r="K143" s="14" t="s">
        <v>7</v>
      </c>
      <c r="L143" s="14" t="s">
        <v>17</v>
      </c>
      <c r="M143" s="7" t="s">
        <v>6</v>
      </c>
      <c r="N143" s="14" t="s">
        <v>8</v>
      </c>
      <c r="O143" s="14" t="s">
        <v>9</v>
      </c>
      <c r="P143" s="14" t="s">
        <v>7</v>
      </c>
      <c r="Q143" s="14" t="s">
        <v>18</v>
      </c>
      <c r="R143" s="7" t="s">
        <v>131</v>
      </c>
    </row>
    <row r="144" spans="1:18" ht="5.25" customHeight="1" hidden="1">
      <c r="A144" s="27"/>
      <c r="B144" s="28"/>
      <c r="C144" s="27"/>
      <c r="D144" s="26"/>
      <c r="E144" s="26"/>
      <c r="F144" s="25"/>
      <c r="G144" s="25"/>
      <c r="H144" s="18"/>
      <c r="I144" s="18"/>
      <c r="J144" s="18"/>
      <c r="K144" s="19"/>
      <c r="L144" s="18"/>
      <c r="M144" s="19"/>
      <c r="N144" s="19"/>
      <c r="O144" s="18"/>
      <c r="P144" s="19"/>
      <c r="Q144" s="18"/>
      <c r="R144" s="18"/>
    </row>
    <row r="145" spans="1:18" ht="12.75" customHeight="1">
      <c r="A145" s="63"/>
      <c r="B145" s="59" t="s">
        <v>50</v>
      </c>
      <c r="C145" s="57" t="s">
        <v>87</v>
      </c>
      <c r="D145" s="56" t="s">
        <v>88</v>
      </c>
      <c r="E145" s="40">
        <v>43759</v>
      </c>
      <c r="F145" s="54">
        <v>100</v>
      </c>
      <c r="G145" s="75">
        <f>+M145/H145*100</f>
        <v>100</v>
      </c>
      <c r="H145" s="51">
        <f>+I145+J145+K145</f>
        <v>21283.97</v>
      </c>
      <c r="I145" s="51">
        <v>0</v>
      </c>
      <c r="J145" s="51">
        <v>0</v>
      </c>
      <c r="K145" s="65">
        <v>21283.97</v>
      </c>
      <c r="L145" s="51">
        <v>0</v>
      </c>
      <c r="M145" s="65">
        <f>+N145+O145+P145</f>
        <v>21283.97</v>
      </c>
      <c r="N145" s="65">
        <v>0</v>
      </c>
      <c r="O145" s="51">
        <v>0</v>
      </c>
      <c r="P145" s="65">
        <v>21283.97</v>
      </c>
      <c r="Q145" s="51">
        <v>0</v>
      </c>
      <c r="R145" s="106">
        <v>359</v>
      </c>
    </row>
    <row r="146" spans="1:18" ht="12.75">
      <c r="A146" s="64"/>
      <c r="B146" s="60"/>
      <c r="C146" s="58"/>
      <c r="D146" s="55"/>
      <c r="E146" s="40">
        <v>43796</v>
      </c>
      <c r="F146" s="55"/>
      <c r="G146" s="76"/>
      <c r="H146" s="52"/>
      <c r="I146" s="52"/>
      <c r="J146" s="52"/>
      <c r="K146" s="66"/>
      <c r="L146" s="52"/>
      <c r="M146" s="66"/>
      <c r="N146" s="66"/>
      <c r="O146" s="52"/>
      <c r="P146" s="66"/>
      <c r="Q146" s="52"/>
      <c r="R146" s="107"/>
    </row>
    <row r="147" spans="1:18" ht="12.75">
      <c r="A147" s="63"/>
      <c r="B147" s="59"/>
      <c r="C147" s="59"/>
      <c r="D147" s="69"/>
      <c r="E147" s="33"/>
      <c r="F147" s="71"/>
      <c r="G147" s="71"/>
      <c r="H147" s="73"/>
      <c r="I147" s="73"/>
      <c r="J147" s="73"/>
      <c r="K147" s="67"/>
      <c r="L147" s="73"/>
      <c r="M147" s="67"/>
      <c r="N147" s="67"/>
      <c r="O147" s="73"/>
      <c r="P147" s="67"/>
      <c r="Q147" s="73"/>
      <c r="R147" s="106"/>
    </row>
    <row r="148" spans="1:18" ht="5.25" customHeight="1">
      <c r="A148" s="64"/>
      <c r="B148" s="60"/>
      <c r="C148" s="60"/>
      <c r="D148" s="70"/>
      <c r="E148" s="26"/>
      <c r="F148" s="72"/>
      <c r="G148" s="72"/>
      <c r="H148" s="74"/>
      <c r="I148" s="74"/>
      <c r="J148" s="74"/>
      <c r="K148" s="68"/>
      <c r="L148" s="74"/>
      <c r="M148" s="68"/>
      <c r="N148" s="68"/>
      <c r="O148" s="74"/>
      <c r="P148" s="68"/>
      <c r="Q148" s="74"/>
      <c r="R148" s="107"/>
    </row>
    <row r="149" spans="1:18" ht="12.75" customHeight="1">
      <c r="A149" s="63"/>
      <c r="B149" s="59" t="s">
        <v>51</v>
      </c>
      <c r="C149" s="57" t="s">
        <v>89</v>
      </c>
      <c r="D149" s="56" t="s">
        <v>81</v>
      </c>
      <c r="E149" s="40">
        <v>43759</v>
      </c>
      <c r="F149" s="54">
        <v>100</v>
      </c>
      <c r="G149" s="75">
        <f>+M149/H149*100</f>
        <v>99.77512257936705</v>
      </c>
      <c r="H149" s="51">
        <f>+I149+J149+K149</f>
        <v>40382</v>
      </c>
      <c r="I149" s="51">
        <v>0</v>
      </c>
      <c r="J149" s="51">
        <v>0</v>
      </c>
      <c r="K149" s="65">
        <v>40382</v>
      </c>
      <c r="L149" s="51">
        <v>0</v>
      </c>
      <c r="M149" s="65">
        <f>+N149+O149+P149</f>
        <v>40291.19</v>
      </c>
      <c r="N149" s="65">
        <v>0</v>
      </c>
      <c r="O149" s="51">
        <v>0</v>
      </c>
      <c r="P149" s="65">
        <v>40291.19</v>
      </c>
      <c r="Q149" s="51">
        <v>0</v>
      </c>
      <c r="R149" s="106">
        <v>641</v>
      </c>
    </row>
    <row r="150" spans="1:18" ht="12.75">
      <c r="A150" s="64"/>
      <c r="B150" s="60"/>
      <c r="C150" s="58"/>
      <c r="D150" s="55"/>
      <c r="E150" s="40">
        <v>43798</v>
      </c>
      <c r="F150" s="55"/>
      <c r="G150" s="76"/>
      <c r="H150" s="52"/>
      <c r="I150" s="52"/>
      <c r="J150" s="52"/>
      <c r="K150" s="66"/>
      <c r="L150" s="52"/>
      <c r="M150" s="66"/>
      <c r="N150" s="66"/>
      <c r="O150" s="52"/>
      <c r="P150" s="66"/>
      <c r="Q150" s="52"/>
      <c r="R150" s="107"/>
    </row>
    <row r="151" spans="1:18" ht="12.75">
      <c r="A151" s="63"/>
      <c r="B151" s="59"/>
      <c r="C151" s="59"/>
      <c r="D151" s="69"/>
      <c r="E151" s="33"/>
      <c r="F151" s="71"/>
      <c r="G151" s="71"/>
      <c r="H151" s="73"/>
      <c r="I151" s="73"/>
      <c r="J151" s="73"/>
      <c r="K151" s="67"/>
      <c r="L151" s="73"/>
      <c r="M151" s="67"/>
      <c r="N151" s="67"/>
      <c r="O151" s="73"/>
      <c r="P151" s="67"/>
      <c r="Q151" s="73"/>
      <c r="R151" s="106"/>
    </row>
    <row r="152" spans="1:18" ht="9.75" customHeight="1">
      <c r="A152" s="64"/>
      <c r="B152" s="60"/>
      <c r="C152" s="60"/>
      <c r="D152" s="70"/>
      <c r="E152" s="26"/>
      <c r="F152" s="72"/>
      <c r="G152" s="72"/>
      <c r="H152" s="74"/>
      <c r="I152" s="74"/>
      <c r="J152" s="74"/>
      <c r="K152" s="68"/>
      <c r="L152" s="74"/>
      <c r="M152" s="68"/>
      <c r="N152" s="68"/>
      <c r="O152" s="74"/>
      <c r="P152" s="68"/>
      <c r="Q152" s="74"/>
      <c r="R152" s="107"/>
    </row>
    <row r="153" spans="1:18" ht="12.75" customHeight="1">
      <c r="A153" s="63"/>
      <c r="B153" s="59" t="s">
        <v>52</v>
      </c>
      <c r="C153" s="57" t="s">
        <v>116</v>
      </c>
      <c r="D153" s="56" t="s">
        <v>90</v>
      </c>
      <c r="E153" s="40">
        <v>43619</v>
      </c>
      <c r="F153" s="54">
        <v>100</v>
      </c>
      <c r="G153" s="75">
        <f>+M153/H153*100</f>
        <v>100</v>
      </c>
      <c r="H153" s="51">
        <f>+I153+J153+K153</f>
        <v>99008.84</v>
      </c>
      <c r="I153" s="51">
        <v>0</v>
      </c>
      <c r="J153" s="51">
        <v>0</v>
      </c>
      <c r="K153" s="65">
        <v>99008.84</v>
      </c>
      <c r="L153" s="51">
        <v>0</v>
      </c>
      <c r="M153" s="65">
        <f>+N153+O153+P153</f>
        <v>99008.84</v>
      </c>
      <c r="N153" s="65">
        <v>0</v>
      </c>
      <c r="O153" s="51">
        <v>0</v>
      </c>
      <c r="P153" s="65">
        <v>99008.84</v>
      </c>
      <c r="Q153" s="51">
        <v>0</v>
      </c>
      <c r="R153" s="106">
        <v>1466</v>
      </c>
    </row>
    <row r="154" spans="1:18" ht="12.75">
      <c r="A154" s="64"/>
      <c r="B154" s="60"/>
      <c r="C154" s="58"/>
      <c r="D154" s="55"/>
      <c r="E154" s="40">
        <v>43649</v>
      </c>
      <c r="F154" s="55"/>
      <c r="G154" s="76"/>
      <c r="H154" s="52"/>
      <c r="I154" s="52"/>
      <c r="J154" s="52"/>
      <c r="K154" s="66"/>
      <c r="L154" s="52"/>
      <c r="M154" s="66"/>
      <c r="N154" s="66"/>
      <c r="O154" s="52"/>
      <c r="P154" s="66"/>
      <c r="Q154" s="52"/>
      <c r="R154" s="107"/>
    </row>
    <row r="155" spans="1:18" ht="12.75">
      <c r="A155" s="71"/>
      <c r="B155" s="82"/>
      <c r="C155" s="82"/>
      <c r="D155" s="84"/>
      <c r="E155" s="34"/>
      <c r="F155" s="71"/>
      <c r="G155" s="71"/>
      <c r="H155" s="86"/>
      <c r="I155" s="86"/>
      <c r="J155" s="86"/>
      <c r="K155" s="89"/>
      <c r="L155" s="86"/>
      <c r="M155" s="89"/>
      <c r="N155" s="89"/>
      <c r="O155" s="86"/>
      <c r="P155" s="89"/>
      <c r="Q155" s="86"/>
      <c r="R155" s="106"/>
    </row>
    <row r="156" spans="1:18" ht="12.75">
      <c r="A156" s="72"/>
      <c r="B156" s="83"/>
      <c r="C156" s="83"/>
      <c r="D156" s="85"/>
      <c r="E156" s="35"/>
      <c r="F156" s="72"/>
      <c r="G156" s="72"/>
      <c r="H156" s="87"/>
      <c r="I156" s="87"/>
      <c r="J156" s="87"/>
      <c r="K156" s="90"/>
      <c r="L156" s="87"/>
      <c r="M156" s="90"/>
      <c r="N156" s="90"/>
      <c r="O156" s="87"/>
      <c r="P156" s="90"/>
      <c r="Q156" s="87"/>
      <c r="R156" s="107"/>
    </row>
    <row r="157" spans="1:18" ht="12.75" customHeight="1">
      <c r="A157" s="71"/>
      <c r="B157" s="59" t="s">
        <v>53</v>
      </c>
      <c r="C157" s="57" t="s">
        <v>117</v>
      </c>
      <c r="D157" s="56" t="s">
        <v>70</v>
      </c>
      <c r="E157" s="40">
        <v>43731</v>
      </c>
      <c r="F157" s="54">
        <v>100</v>
      </c>
      <c r="G157" s="75">
        <f>+M157/H157*100</f>
        <v>99.80531791903461</v>
      </c>
      <c r="H157" s="51">
        <f>+I157+J157+K157</f>
        <v>342260.57</v>
      </c>
      <c r="I157" s="51">
        <v>0</v>
      </c>
      <c r="J157" s="51">
        <v>0</v>
      </c>
      <c r="K157" s="65">
        <v>342260.57</v>
      </c>
      <c r="L157" s="51">
        <v>0</v>
      </c>
      <c r="M157" s="65">
        <f>+N157+O157+P157</f>
        <v>341594.25</v>
      </c>
      <c r="N157" s="65">
        <v>0</v>
      </c>
      <c r="O157" s="51">
        <v>0</v>
      </c>
      <c r="P157" s="65">
        <v>341594.25</v>
      </c>
      <c r="Q157" s="51">
        <v>0</v>
      </c>
      <c r="R157" s="106">
        <v>999</v>
      </c>
    </row>
    <row r="158" spans="1:18" ht="20.25" customHeight="1">
      <c r="A158" s="72"/>
      <c r="B158" s="60"/>
      <c r="C158" s="58"/>
      <c r="D158" s="55"/>
      <c r="E158" s="40">
        <v>43760</v>
      </c>
      <c r="F158" s="55"/>
      <c r="G158" s="76"/>
      <c r="H158" s="52"/>
      <c r="I158" s="52"/>
      <c r="J158" s="52"/>
      <c r="K158" s="66"/>
      <c r="L158" s="52"/>
      <c r="M158" s="66"/>
      <c r="N158" s="66"/>
      <c r="O158" s="52"/>
      <c r="P158" s="66"/>
      <c r="Q158" s="52"/>
      <c r="R158" s="107"/>
    </row>
    <row r="159" spans="1:18" ht="12.75">
      <c r="A159" s="71"/>
      <c r="B159" s="82"/>
      <c r="C159" s="82"/>
      <c r="D159" s="84"/>
      <c r="E159" s="34"/>
      <c r="F159" s="71"/>
      <c r="G159" s="71"/>
      <c r="H159" s="86"/>
      <c r="I159" s="86"/>
      <c r="J159" s="86"/>
      <c r="K159" s="89"/>
      <c r="L159" s="86"/>
      <c r="M159" s="89"/>
      <c r="N159" s="89"/>
      <c r="O159" s="86"/>
      <c r="P159" s="89"/>
      <c r="Q159" s="86"/>
      <c r="R159" s="106"/>
    </row>
    <row r="160" spans="1:18" ht="12.75">
      <c r="A160" s="72"/>
      <c r="B160" s="83"/>
      <c r="C160" s="83"/>
      <c r="D160" s="85"/>
      <c r="E160" s="35"/>
      <c r="F160" s="72"/>
      <c r="G160" s="72"/>
      <c r="H160" s="87"/>
      <c r="I160" s="87"/>
      <c r="J160" s="87"/>
      <c r="K160" s="90"/>
      <c r="L160" s="87"/>
      <c r="M160" s="90"/>
      <c r="N160" s="90"/>
      <c r="O160" s="87"/>
      <c r="P160" s="90"/>
      <c r="Q160" s="87"/>
      <c r="R160" s="107"/>
    </row>
    <row r="161" spans="1:18" ht="12.75" customHeight="1">
      <c r="A161" s="71"/>
      <c r="B161" s="59" t="s">
        <v>54</v>
      </c>
      <c r="C161" s="57" t="s">
        <v>91</v>
      </c>
      <c r="D161" s="56" t="s">
        <v>92</v>
      </c>
      <c r="E161" s="40">
        <v>43773</v>
      </c>
      <c r="F161" s="54">
        <v>100</v>
      </c>
      <c r="G161" s="75">
        <f>+M161/H161*100</f>
        <v>100</v>
      </c>
      <c r="H161" s="51">
        <f>+I161+J161+K161</f>
        <v>41004.98</v>
      </c>
      <c r="I161" s="51">
        <v>0</v>
      </c>
      <c r="J161" s="51">
        <v>0</v>
      </c>
      <c r="K161" s="65">
        <v>41004.98</v>
      </c>
      <c r="L161" s="51">
        <v>0</v>
      </c>
      <c r="M161" s="65">
        <f>+N161+O161+P161</f>
        <v>41004.98</v>
      </c>
      <c r="N161" s="65">
        <v>0</v>
      </c>
      <c r="O161" s="51">
        <v>0</v>
      </c>
      <c r="P161" s="65">
        <v>41004.98</v>
      </c>
      <c r="Q161" s="51">
        <v>0</v>
      </c>
      <c r="R161" s="106">
        <v>878</v>
      </c>
    </row>
    <row r="162" spans="1:18" ht="12.75">
      <c r="A162" s="72"/>
      <c r="B162" s="60"/>
      <c r="C162" s="58"/>
      <c r="D162" s="55"/>
      <c r="E162" s="40">
        <v>43791</v>
      </c>
      <c r="F162" s="55"/>
      <c r="G162" s="76"/>
      <c r="H162" s="52"/>
      <c r="I162" s="52"/>
      <c r="J162" s="52"/>
      <c r="K162" s="66"/>
      <c r="L162" s="52"/>
      <c r="M162" s="66"/>
      <c r="N162" s="66"/>
      <c r="O162" s="52"/>
      <c r="P162" s="66"/>
      <c r="Q162" s="52"/>
      <c r="R162" s="107"/>
    </row>
    <row r="163" spans="6:18" ht="12.75">
      <c r="F163" s="77" t="s">
        <v>12</v>
      </c>
      <c r="G163" s="78"/>
      <c r="H163" s="18">
        <f aca="true" t="shared" si="8" ref="H163:Q163">SUM(H145:H162)</f>
        <v>543940.36</v>
      </c>
      <c r="I163" s="18">
        <f t="shared" si="8"/>
        <v>0</v>
      </c>
      <c r="J163" s="18">
        <f t="shared" si="8"/>
        <v>0</v>
      </c>
      <c r="K163" s="18">
        <f t="shared" si="8"/>
        <v>543940.36</v>
      </c>
      <c r="L163" s="18">
        <f t="shared" si="8"/>
        <v>0</v>
      </c>
      <c r="M163" s="18">
        <f t="shared" si="8"/>
        <v>543183.23</v>
      </c>
      <c r="N163" s="18">
        <f t="shared" si="8"/>
        <v>0</v>
      </c>
      <c r="O163" s="18">
        <f t="shared" si="8"/>
        <v>0</v>
      </c>
      <c r="P163" s="18">
        <f t="shared" si="8"/>
        <v>543183.23</v>
      </c>
      <c r="Q163" s="18">
        <f t="shared" si="8"/>
        <v>0</v>
      </c>
      <c r="R163" s="18">
        <f>SUM(R145:R162)</f>
        <v>4343</v>
      </c>
    </row>
    <row r="164" spans="6:18" ht="12.75">
      <c r="F164" s="79" t="s">
        <v>15</v>
      </c>
      <c r="G164" s="80"/>
      <c r="H164" s="20">
        <f aca="true" t="shared" si="9" ref="H164:Q164">H122</f>
        <v>2184091.1500000004</v>
      </c>
      <c r="I164" s="20">
        <f t="shared" si="9"/>
        <v>0</v>
      </c>
      <c r="J164" s="20">
        <f t="shared" si="9"/>
        <v>0</v>
      </c>
      <c r="K164" s="20">
        <f t="shared" si="9"/>
        <v>2184091.1500000004</v>
      </c>
      <c r="L164" s="20">
        <f t="shared" si="9"/>
        <v>0</v>
      </c>
      <c r="M164" s="20">
        <f t="shared" si="9"/>
        <v>2180378.83</v>
      </c>
      <c r="N164" s="20">
        <f t="shared" si="9"/>
        <v>0</v>
      </c>
      <c r="O164" s="20">
        <f t="shared" si="9"/>
        <v>0</v>
      </c>
      <c r="P164" s="20">
        <f t="shared" si="9"/>
        <v>2180378.83</v>
      </c>
      <c r="Q164" s="20">
        <f t="shared" si="9"/>
        <v>0</v>
      </c>
      <c r="R164" s="20">
        <f>R122</f>
        <v>26848</v>
      </c>
    </row>
    <row r="165" spans="6:18" ht="12.75">
      <c r="F165" s="81" t="s">
        <v>13</v>
      </c>
      <c r="G165" s="81"/>
      <c r="H165" s="19">
        <f>SUM(H163:H164)</f>
        <v>2728031.5100000002</v>
      </c>
      <c r="I165" s="19">
        <f aca="true" t="shared" si="10" ref="I165:Q165">SUM(I163:I164)</f>
        <v>0</v>
      </c>
      <c r="J165" s="19">
        <f t="shared" si="10"/>
        <v>0</v>
      </c>
      <c r="K165" s="19">
        <f t="shared" si="10"/>
        <v>2728031.5100000002</v>
      </c>
      <c r="L165" s="19">
        <f t="shared" si="10"/>
        <v>0</v>
      </c>
      <c r="M165" s="19">
        <f t="shared" si="10"/>
        <v>2723562.06</v>
      </c>
      <c r="N165" s="19">
        <f t="shared" si="10"/>
        <v>0</v>
      </c>
      <c r="O165" s="19">
        <f t="shared" si="10"/>
        <v>0</v>
      </c>
      <c r="P165" s="19">
        <f t="shared" si="10"/>
        <v>2723562.06</v>
      </c>
      <c r="Q165" s="19">
        <f t="shared" si="10"/>
        <v>0</v>
      </c>
      <c r="R165" s="19">
        <f>SUM(R163:R164)</f>
        <v>31191</v>
      </c>
    </row>
    <row r="166" spans="6:18" ht="12.75">
      <c r="F166" s="88"/>
      <c r="G166" s="88"/>
      <c r="H166" s="8"/>
      <c r="I166" s="12"/>
      <c r="J166" s="11"/>
      <c r="K166" s="11"/>
      <c r="L166" s="11"/>
      <c r="M166" s="11"/>
      <c r="N166" s="11"/>
      <c r="O166" s="11"/>
      <c r="P166" s="9"/>
      <c r="Q166" s="9"/>
      <c r="R166" s="9"/>
    </row>
    <row r="167" spans="6:18" ht="12.75">
      <c r="F167" s="10"/>
      <c r="G167" s="10"/>
      <c r="H167" s="11"/>
      <c r="I167" s="12"/>
      <c r="J167" s="11"/>
      <c r="K167" s="11"/>
      <c r="L167" s="11"/>
      <c r="M167" s="11"/>
      <c r="N167" s="11"/>
      <c r="O167" s="11"/>
      <c r="P167" s="9"/>
      <c r="Q167" s="9"/>
      <c r="R167" s="9"/>
    </row>
    <row r="169" spans="3:18" ht="12.75">
      <c r="C169" s="3"/>
      <c r="D169" s="24"/>
      <c r="E169" s="24"/>
      <c r="F169" s="3"/>
      <c r="G169" s="50"/>
      <c r="H169" s="50"/>
      <c r="I169" s="50"/>
      <c r="J169" s="50"/>
      <c r="K169" s="50"/>
      <c r="L169" s="3"/>
      <c r="M169" s="3"/>
      <c r="N169" s="3"/>
      <c r="O169" s="3"/>
      <c r="P169" s="3"/>
      <c r="Q169" s="3"/>
      <c r="R169" s="3"/>
    </row>
    <row r="170" spans="3:18" ht="12.75">
      <c r="C170" s="3"/>
      <c r="D170" s="24"/>
      <c r="E170" s="24"/>
      <c r="F170" s="3"/>
      <c r="G170" s="8"/>
      <c r="H170" s="8"/>
      <c r="I170" s="8"/>
      <c r="J170" s="8"/>
      <c r="K170" s="8"/>
      <c r="L170" s="3"/>
      <c r="M170" s="3"/>
      <c r="N170" s="3"/>
      <c r="O170" s="3"/>
      <c r="P170" s="3"/>
      <c r="Q170" s="3"/>
      <c r="R170" s="3"/>
    </row>
    <row r="171" spans="3:18" ht="12.75">
      <c r="C171" s="3"/>
      <c r="D171" s="24"/>
      <c r="E171" s="24"/>
      <c r="G171" s="42"/>
      <c r="H171" s="42"/>
      <c r="I171" s="42"/>
      <c r="J171" s="42"/>
      <c r="K171" s="42"/>
      <c r="L171" s="3"/>
      <c r="M171" s="3"/>
      <c r="N171" s="3"/>
      <c r="O171" s="3"/>
      <c r="P171" s="3"/>
      <c r="Q171" s="3"/>
      <c r="R171" s="3"/>
    </row>
    <row r="172" spans="3:17" ht="12.75">
      <c r="C172" s="50"/>
      <c r="D172" s="50"/>
      <c r="E172" s="8"/>
      <c r="G172" s="46" t="s">
        <v>129</v>
      </c>
      <c r="H172" s="46"/>
      <c r="I172" s="46"/>
      <c r="J172" s="46"/>
      <c r="K172" s="46"/>
      <c r="M172" s="44"/>
      <c r="N172" s="44"/>
      <c r="O172" s="44"/>
      <c r="P172" s="44"/>
      <c r="Q172" s="44"/>
    </row>
    <row r="173" spans="3:18" ht="12.75">
      <c r="C173" s="43"/>
      <c r="D173" s="43"/>
      <c r="E173" s="36"/>
      <c r="G173" s="45" t="s">
        <v>35</v>
      </c>
      <c r="H173" s="45"/>
      <c r="I173" s="45"/>
      <c r="J173" s="45"/>
      <c r="K173" s="45"/>
      <c r="M173" s="43"/>
      <c r="N173" s="43"/>
      <c r="O173" s="43"/>
      <c r="P173" s="43"/>
      <c r="Q173" s="43"/>
      <c r="R173" s="3"/>
    </row>
    <row r="174" spans="3:17" ht="12.75">
      <c r="C174" s="50"/>
      <c r="D174" s="50"/>
      <c r="E174" s="8"/>
      <c r="F174" s="3"/>
      <c r="G174" s="44"/>
      <c r="H174" s="44"/>
      <c r="I174" s="44"/>
      <c r="J174" s="44"/>
      <c r="K174" s="44"/>
      <c r="L174" s="3"/>
      <c r="M174" s="44"/>
      <c r="N174" s="44"/>
      <c r="O174" s="44"/>
      <c r="P174" s="44"/>
      <c r="Q174" s="44"/>
    </row>
    <row r="175" spans="3:17" ht="12.75">
      <c r="C175" s="43"/>
      <c r="D175" s="43"/>
      <c r="E175" s="36"/>
      <c r="F175" s="3"/>
      <c r="G175" s="43"/>
      <c r="H175" s="43"/>
      <c r="I175" s="43"/>
      <c r="J175" s="43"/>
      <c r="K175" s="43"/>
      <c r="L175" s="3"/>
      <c r="M175" s="43"/>
      <c r="N175" s="43"/>
      <c r="O175" s="43"/>
      <c r="P175" s="43"/>
      <c r="Q175" s="43"/>
    </row>
    <row r="176" spans="3:18" ht="12.75">
      <c r="C176" s="16"/>
      <c r="D176" s="16"/>
      <c r="E176" s="16"/>
      <c r="G176" s="16"/>
      <c r="H176" s="16"/>
      <c r="I176" s="16"/>
      <c r="J176" s="16"/>
      <c r="K176" s="16"/>
      <c r="M176" s="16"/>
      <c r="N176" s="16"/>
      <c r="O176" s="17" t="s">
        <v>31</v>
      </c>
      <c r="P176" s="16"/>
      <c r="Q176" s="16"/>
      <c r="R176" s="16"/>
    </row>
    <row r="177" spans="3:18" ht="12.75">
      <c r="C177" s="16"/>
      <c r="D177" s="16"/>
      <c r="E177" s="16"/>
      <c r="G177" s="16"/>
      <c r="H177" s="16"/>
      <c r="I177" s="16"/>
      <c r="J177" s="16"/>
      <c r="K177" s="16"/>
      <c r="M177" s="16"/>
      <c r="N177" s="16"/>
      <c r="O177" s="16"/>
      <c r="P177" s="16"/>
      <c r="Q177" s="16"/>
      <c r="R177" s="16"/>
    </row>
    <row r="178" spans="3:18" ht="12.75">
      <c r="C178" s="16"/>
      <c r="D178" s="16"/>
      <c r="E178" s="16"/>
      <c r="G178" s="16"/>
      <c r="H178" s="16"/>
      <c r="I178" s="16"/>
      <c r="J178" s="16"/>
      <c r="K178" s="16"/>
      <c r="M178" s="16"/>
      <c r="N178" s="16"/>
      <c r="O178" s="16"/>
      <c r="P178" s="16"/>
      <c r="Q178" s="16"/>
      <c r="R178" s="16"/>
    </row>
    <row r="179" spans="1:17" ht="15.75">
      <c r="A179" s="53" t="s">
        <v>26</v>
      </c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</row>
    <row r="180" spans="1:17" ht="15.75">
      <c r="A180" s="53" t="s">
        <v>0</v>
      </c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</row>
    <row r="181" spans="1:17" ht="15.75">
      <c r="A181" s="53" t="s">
        <v>128</v>
      </c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</row>
    <row r="182" spans="14:16" ht="12.75">
      <c r="N182" s="45" t="s">
        <v>14</v>
      </c>
      <c r="O182" s="45"/>
      <c r="P182" s="45"/>
    </row>
    <row r="183" spans="1:16" ht="12.75">
      <c r="A183" s="1"/>
      <c r="N183" s="46" t="s">
        <v>25</v>
      </c>
      <c r="O183" s="46"/>
      <c r="P183" s="46"/>
    </row>
    <row r="184" ht="12.75">
      <c r="O184" s="1"/>
    </row>
    <row r="185" spans="1:17" ht="12.75">
      <c r="A185" s="2"/>
      <c r="B185" s="2"/>
      <c r="C185" s="2"/>
      <c r="D185" s="2"/>
      <c r="E185" s="2"/>
      <c r="F185" s="2"/>
      <c r="G185" s="2"/>
      <c r="H185" s="47" t="s">
        <v>10</v>
      </c>
      <c r="I185" s="48"/>
      <c r="J185" s="48"/>
      <c r="K185" s="48"/>
      <c r="L185" s="49"/>
      <c r="M185" s="47" t="s">
        <v>11</v>
      </c>
      <c r="N185" s="48"/>
      <c r="O185" s="48"/>
      <c r="P185" s="48"/>
      <c r="Q185" s="49"/>
    </row>
    <row r="186" spans="1:18" ht="139.5">
      <c r="A186" s="4" t="s">
        <v>1</v>
      </c>
      <c r="B186" s="6" t="s">
        <v>2</v>
      </c>
      <c r="C186" s="5" t="s">
        <v>3</v>
      </c>
      <c r="D186" s="5" t="s">
        <v>4</v>
      </c>
      <c r="E186" s="5"/>
      <c r="F186" s="6" t="s">
        <v>16</v>
      </c>
      <c r="G186" s="6" t="s">
        <v>5</v>
      </c>
      <c r="H186" s="7" t="s">
        <v>6</v>
      </c>
      <c r="I186" s="14" t="s">
        <v>8</v>
      </c>
      <c r="J186" s="14" t="s">
        <v>9</v>
      </c>
      <c r="K186" s="14" t="s">
        <v>7</v>
      </c>
      <c r="L186" s="14" t="s">
        <v>17</v>
      </c>
      <c r="M186" s="7" t="s">
        <v>6</v>
      </c>
      <c r="N186" s="14" t="s">
        <v>8</v>
      </c>
      <c r="O186" s="14" t="s">
        <v>9</v>
      </c>
      <c r="P186" s="14" t="s">
        <v>7</v>
      </c>
      <c r="Q186" s="14" t="s">
        <v>18</v>
      </c>
      <c r="R186" s="7" t="s">
        <v>131</v>
      </c>
    </row>
    <row r="187" spans="1:18" ht="12.75" customHeight="1" hidden="1">
      <c r="A187" s="27"/>
      <c r="B187" s="28"/>
      <c r="C187" s="27"/>
      <c r="D187" s="26"/>
      <c r="E187" s="26"/>
      <c r="F187" s="25"/>
      <c r="G187" s="25"/>
      <c r="H187" s="18"/>
      <c r="I187" s="18"/>
      <c r="J187" s="18"/>
      <c r="K187" s="19"/>
      <c r="L187" s="18"/>
      <c r="M187" s="19"/>
      <c r="N187" s="19"/>
      <c r="O187" s="18"/>
      <c r="P187" s="19"/>
      <c r="Q187" s="18"/>
      <c r="R187" s="18"/>
    </row>
    <row r="188" spans="1:18" ht="12.75" customHeight="1">
      <c r="A188" s="63"/>
      <c r="B188" s="59" t="s">
        <v>55</v>
      </c>
      <c r="C188" s="57" t="s">
        <v>118</v>
      </c>
      <c r="D188" s="56" t="s">
        <v>73</v>
      </c>
      <c r="E188" s="40">
        <v>43612</v>
      </c>
      <c r="F188" s="54">
        <v>100</v>
      </c>
      <c r="G188" s="75">
        <f>+M188/H188*100</f>
        <v>100</v>
      </c>
      <c r="H188" s="51">
        <f>+I188+J188+K188</f>
        <v>24150.98</v>
      </c>
      <c r="I188" s="51">
        <v>0</v>
      </c>
      <c r="J188" s="51">
        <v>0</v>
      </c>
      <c r="K188" s="65">
        <v>24150.98</v>
      </c>
      <c r="L188" s="51">
        <v>0</v>
      </c>
      <c r="M188" s="65">
        <f>+N188+O188+P188</f>
        <v>24150.98</v>
      </c>
      <c r="N188" s="65">
        <v>0</v>
      </c>
      <c r="O188" s="51">
        <v>0</v>
      </c>
      <c r="P188" s="65">
        <v>24150.98</v>
      </c>
      <c r="Q188" s="51">
        <v>0</v>
      </c>
      <c r="R188" s="106">
        <v>380</v>
      </c>
    </row>
    <row r="189" spans="1:18" ht="12.75">
      <c r="A189" s="64"/>
      <c r="B189" s="60"/>
      <c r="C189" s="58"/>
      <c r="D189" s="55"/>
      <c r="E189" s="40">
        <v>43643</v>
      </c>
      <c r="F189" s="55"/>
      <c r="G189" s="76"/>
      <c r="H189" s="52"/>
      <c r="I189" s="52"/>
      <c r="J189" s="52"/>
      <c r="K189" s="66"/>
      <c r="L189" s="52"/>
      <c r="M189" s="66"/>
      <c r="N189" s="66"/>
      <c r="O189" s="52"/>
      <c r="P189" s="66"/>
      <c r="Q189" s="52"/>
      <c r="R189" s="107"/>
    </row>
    <row r="190" spans="1:18" ht="12.75">
      <c r="A190" s="63"/>
      <c r="B190" s="59"/>
      <c r="C190" s="59"/>
      <c r="D190" s="69"/>
      <c r="E190" s="33"/>
      <c r="F190" s="71"/>
      <c r="G190" s="71"/>
      <c r="H190" s="73"/>
      <c r="I190" s="73"/>
      <c r="J190" s="73"/>
      <c r="K190" s="67"/>
      <c r="L190" s="73"/>
      <c r="M190" s="67"/>
      <c r="N190" s="67"/>
      <c r="O190" s="73"/>
      <c r="P190" s="67"/>
      <c r="Q190" s="73"/>
      <c r="R190" s="106"/>
    </row>
    <row r="191" spans="1:18" ht="12.75">
      <c r="A191" s="64"/>
      <c r="B191" s="60"/>
      <c r="C191" s="60"/>
      <c r="D191" s="70"/>
      <c r="E191" s="26"/>
      <c r="F191" s="72"/>
      <c r="G191" s="72"/>
      <c r="H191" s="74"/>
      <c r="I191" s="74"/>
      <c r="J191" s="74"/>
      <c r="K191" s="68"/>
      <c r="L191" s="74"/>
      <c r="M191" s="68"/>
      <c r="N191" s="68"/>
      <c r="O191" s="74"/>
      <c r="P191" s="68"/>
      <c r="Q191" s="74"/>
      <c r="R191" s="107"/>
    </row>
    <row r="192" spans="1:18" ht="12.75" customHeight="1">
      <c r="A192" s="63"/>
      <c r="B192" s="59" t="s">
        <v>56</v>
      </c>
      <c r="C192" s="57" t="s">
        <v>93</v>
      </c>
      <c r="D192" s="56" t="s">
        <v>94</v>
      </c>
      <c r="E192" s="40">
        <v>43661</v>
      </c>
      <c r="F192" s="54">
        <v>100</v>
      </c>
      <c r="G192" s="75">
        <f>+M192/H192*100</f>
        <v>100</v>
      </c>
      <c r="H192" s="51">
        <f>+I192+J192+K192</f>
        <v>327881.48</v>
      </c>
      <c r="I192" s="51">
        <v>0</v>
      </c>
      <c r="J192" s="51">
        <v>0</v>
      </c>
      <c r="K192" s="65">
        <v>327881.48</v>
      </c>
      <c r="L192" s="51">
        <v>0</v>
      </c>
      <c r="M192" s="65">
        <f>+N192+O192+P192</f>
        <v>327881.48</v>
      </c>
      <c r="N192" s="65">
        <v>0</v>
      </c>
      <c r="O192" s="51">
        <v>0</v>
      </c>
      <c r="P192" s="65">
        <v>327881.48</v>
      </c>
      <c r="Q192" s="51">
        <v>0</v>
      </c>
      <c r="R192" s="106">
        <v>1038</v>
      </c>
    </row>
    <row r="193" spans="1:18" ht="12.75">
      <c r="A193" s="64"/>
      <c r="B193" s="60"/>
      <c r="C193" s="58"/>
      <c r="D193" s="55"/>
      <c r="E193" s="40">
        <v>43692</v>
      </c>
      <c r="F193" s="55"/>
      <c r="G193" s="76"/>
      <c r="H193" s="52"/>
      <c r="I193" s="52"/>
      <c r="J193" s="52"/>
      <c r="K193" s="66"/>
      <c r="L193" s="52"/>
      <c r="M193" s="66"/>
      <c r="N193" s="66"/>
      <c r="O193" s="52"/>
      <c r="P193" s="66"/>
      <c r="Q193" s="52"/>
      <c r="R193" s="107"/>
    </row>
    <row r="194" spans="1:18" ht="12.75">
      <c r="A194" s="63"/>
      <c r="B194" s="59"/>
      <c r="C194" s="59"/>
      <c r="D194" s="69"/>
      <c r="E194" s="33"/>
      <c r="F194" s="71"/>
      <c r="G194" s="71"/>
      <c r="H194" s="73"/>
      <c r="I194" s="73"/>
      <c r="J194" s="73"/>
      <c r="K194" s="67"/>
      <c r="L194" s="73"/>
      <c r="M194" s="67"/>
      <c r="N194" s="67"/>
      <c r="O194" s="73"/>
      <c r="P194" s="67"/>
      <c r="Q194" s="73"/>
      <c r="R194" s="106"/>
    </row>
    <row r="195" spans="1:18" ht="12.75">
      <c r="A195" s="64"/>
      <c r="B195" s="60"/>
      <c r="C195" s="60"/>
      <c r="D195" s="70"/>
      <c r="E195" s="26"/>
      <c r="F195" s="72"/>
      <c r="G195" s="72"/>
      <c r="H195" s="74"/>
      <c r="I195" s="74"/>
      <c r="J195" s="74"/>
      <c r="K195" s="68"/>
      <c r="L195" s="74"/>
      <c r="M195" s="68"/>
      <c r="N195" s="68"/>
      <c r="O195" s="74"/>
      <c r="P195" s="68"/>
      <c r="Q195" s="74"/>
      <c r="R195" s="107"/>
    </row>
    <row r="196" spans="1:18" ht="12.75" customHeight="1">
      <c r="A196" s="63"/>
      <c r="B196" s="59" t="s">
        <v>57</v>
      </c>
      <c r="C196" s="57" t="s">
        <v>119</v>
      </c>
      <c r="D196" s="56" t="s">
        <v>95</v>
      </c>
      <c r="E196" s="40">
        <v>43605</v>
      </c>
      <c r="F196" s="54">
        <v>100</v>
      </c>
      <c r="G196" s="75">
        <f>+M196/H196*100</f>
        <v>100</v>
      </c>
      <c r="H196" s="51">
        <f>+I196+J196+K196</f>
        <v>410223.4</v>
      </c>
      <c r="I196" s="51">
        <v>0</v>
      </c>
      <c r="J196" s="51">
        <v>0</v>
      </c>
      <c r="K196" s="65">
        <v>410223.4</v>
      </c>
      <c r="L196" s="51">
        <v>0</v>
      </c>
      <c r="M196" s="65">
        <f>+N196+O196+P196</f>
        <v>410223.4</v>
      </c>
      <c r="N196" s="65">
        <v>0</v>
      </c>
      <c r="O196" s="51">
        <v>0</v>
      </c>
      <c r="P196" s="65">
        <v>410223.4</v>
      </c>
      <c r="Q196" s="51">
        <v>0</v>
      </c>
      <c r="R196" s="106">
        <v>5086</v>
      </c>
    </row>
    <row r="197" spans="1:18" ht="12.75">
      <c r="A197" s="64"/>
      <c r="B197" s="60"/>
      <c r="C197" s="58"/>
      <c r="D197" s="55"/>
      <c r="E197" s="40">
        <v>43636</v>
      </c>
      <c r="F197" s="55"/>
      <c r="G197" s="76"/>
      <c r="H197" s="52"/>
      <c r="I197" s="52"/>
      <c r="J197" s="52"/>
      <c r="K197" s="66"/>
      <c r="L197" s="52"/>
      <c r="M197" s="66"/>
      <c r="N197" s="66"/>
      <c r="O197" s="52"/>
      <c r="P197" s="66"/>
      <c r="Q197" s="52"/>
      <c r="R197" s="107"/>
    </row>
    <row r="198" spans="1:18" ht="12.75">
      <c r="A198" s="63"/>
      <c r="B198" s="59"/>
      <c r="C198" s="59"/>
      <c r="D198" s="69"/>
      <c r="E198" s="33"/>
      <c r="F198" s="71"/>
      <c r="G198" s="71"/>
      <c r="H198" s="73"/>
      <c r="I198" s="73"/>
      <c r="J198" s="73"/>
      <c r="K198" s="67"/>
      <c r="L198" s="73"/>
      <c r="M198" s="67"/>
      <c r="N198" s="67"/>
      <c r="O198" s="73"/>
      <c r="P198" s="67"/>
      <c r="Q198" s="73"/>
      <c r="R198" s="106"/>
    </row>
    <row r="199" spans="1:18" ht="9" customHeight="1">
      <c r="A199" s="64"/>
      <c r="B199" s="60"/>
      <c r="C199" s="60"/>
      <c r="D199" s="70"/>
      <c r="E199" s="26"/>
      <c r="F199" s="72"/>
      <c r="G199" s="72"/>
      <c r="H199" s="74"/>
      <c r="I199" s="74"/>
      <c r="J199" s="74"/>
      <c r="K199" s="68"/>
      <c r="L199" s="74"/>
      <c r="M199" s="68"/>
      <c r="N199" s="68"/>
      <c r="O199" s="74"/>
      <c r="P199" s="68"/>
      <c r="Q199" s="74"/>
      <c r="R199" s="107"/>
    </row>
    <row r="200" spans="1:18" ht="12.75" customHeight="1">
      <c r="A200" s="63"/>
      <c r="B200" s="59" t="s">
        <v>58</v>
      </c>
      <c r="C200" s="57" t="s">
        <v>96</v>
      </c>
      <c r="D200" s="56" t="s">
        <v>72</v>
      </c>
      <c r="E200" s="40">
        <v>43619</v>
      </c>
      <c r="F200" s="54">
        <v>100</v>
      </c>
      <c r="G200" s="75">
        <f>+M200/H200*100</f>
        <v>99.97955550490025</v>
      </c>
      <c r="H200" s="51">
        <f>+I200+J200+K200</f>
        <v>76157.42</v>
      </c>
      <c r="I200" s="51">
        <v>0</v>
      </c>
      <c r="J200" s="51">
        <v>0</v>
      </c>
      <c r="K200" s="65">
        <v>76157.42</v>
      </c>
      <c r="L200" s="51">
        <v>0</v>
      </c>
      <c r="M200" s="65">
        <f>+N200+O200+P200</f>
        <v>76141.85</v>
      </c>
      <c r="N200" s="65">
        <v>0</v>
      </c>
      <c r="O200" s="51">
        <v>0</v>
      </c>
      <c r="P200" s="65">
        <v>76141.85</v>
      </c>
      <c r="Q200" s="51">
        <v>0</v>
      </c>
      <c r="R200" s="106">
        <v>6743</v>
      </c>
    </row>
    <row r="201" spans="1:18" ht="12.75">
      <c r="A201" s="64"/>
      <c r="B201" s="60"/>
      <c r="C201" s="58"/>
      <c r="D201" s="55"/>
      <c r="E201" s="40">
        <v>43648</v>
      </c>
      <c r="F201" s="55"/>
      <c r="G201" s="76"/>
      <c r="H201" s="52"/>
      <c r="I201" s="52"/>
      <c r="J201" s="52"/>
      <c r="K201" s="66"/>
      <c r="L201" s="52"/>
      <c r="M201" s="66"/>
      <c r="N201" s="66"/>
      <c r="O201" s="52"/>
      <c r="P201" s="66"/>
      <c r="Q201" s="52"/>
      <c r="R201" s="107"/>
    </row>
    <row r="202" spans="1:18" ht="12.75">
      <c r="A202" s="63"/>
      <c r="B202" s="59"/>
      <c r="C202" s="59"/>
      <c r="D202" s="69"/>
      <c r="E202" s="33"/>
      <c r="F202" s="71"/>
      <c r="G202" s="71"/>
      <c r="H202" s="73"/>
      <c r="I202" s="73"/>
      <c r="J202" s="73"/>
      <c r="K202" s="67"/>
      <c r="L202" s="73"/>
      <c r="M202" s="67"/>
      <c r="N202" s="67"/>
      <c r="O202" s="73"/>
      <c r="P202" s="67"/>
      <c r="Q202" s="73"/>
      <c r="R202" s="106"/>
    </row>
    <row r="203" spans="1:18" ht="7.5" customHeight="1">
      <c r="A203" s="64"/>
      <c r="B203" s="60"/>
      <c r="C203" s="60"/>
      <c r="D203" s="70"/>
      <c r="E203" s="26"/>
      <c r="F203" s="72"/>
      <c r="G203" s="72"/>
      <c r="H203" s="74"/>
      <c r="I203" s="74"/>
      <c r="J203" s="74"/>
      <c r="K203" s="68"/>
      <c r="L203" s="74"/>
      <c r="M203" s="68"/>
      <c r="N203" s="68"/>
      <c r="O203" s="74"/>
      <c r="P203" s="68"/>
      <c r="Q203" s="74"/>
      <c r="R203" s="107"/>
    </row>
    <row r="204" spans="1:18" ht="12.75" customHeight="1">
      <c r="A204" s="63"/>
      <c r="B204" s="59" t="s">
        <v>59</v>
      </c>
      <c r="C204" s="57" t="s">
        <v>97</v>
      </c>
      <c r="D204" s="56" t="s">
        <v>90</v>
      </c>
      <c r="E204" s="40">
        <v>43787</v>
      </c>
      <c r="F204" s="54">
        <v>100</v>
      </c>
      <c r="G204" s="75">
        <f>+M204/H204*100</f>
        <v>100</v>
      </c>
      <c r="H204" s="51">
        <f>+I204+J204+K204</f>
        <v>10050.97</v>
      </c>
      <c r="I204" s="51">
        <v>0</v>
      </c>
      <c r="J204" s="51">
        <v>0</v>
      </c>
      <c r="K204" s="65">
        <v>10050.97</v>
      </c>
      <c r="L204" s="51">
        <v>0</v>
      </c>
      <c r="M204" s="65">
        <f>+N204+O204+P204</f>
        <v>10050.97</v>
      </c>
      <c r="N204" s="65">
        <v>0</v>
      </c>
      <c r="O204" s="51">
        <v>0</v>
      </c>
      <c r="P204" s="65">
        <v>10050.97</v>
      </c>
      <c r="Q204" s="51">
        <v>0</v>
      </c>
      <c r="R204" s="106">
        <v>1466</v>
      </c>
    </row>
    <row r="205" spans="1:18" ht="12.75">
      <c r="A205" s="64"/>
      <c r="B205" s="60"/>
      <c r="C205" s="58"/>
      <c r="D205" s="55"/>
      <c r="E205" s="40">
        <v>43818</v>
      </c>
      <c r="F205" s="55"/>
      <c r="G205" s="76"/>
      <c r="H205" s="52"/>
      <c r="I205" s="52"/>
      <c r="J205" s="52"/>
      <c r="K205" s="66"/>
      <c r="L205" s="52"/>
      <c r="M205" s="66"/>
      <c r="N205" s="66"/>
      <c r="O205" s="52"/>
      <c r="P205" s="66"/>
      <c r="Q205" s="52"/>
      <c r="R205" s="107"/>
    </row>
    <row r="206" spans="1:18" ht="12.75">
      <c r="A206" s="71"/>
      <c r="B206" s="82"/>
      <c r="C206" s="82"/>
      <c r="D206" s="84"/>
      <c r="E206" s="34"/>
      <c r="F206" s="71"/>
      <c r="G206" s="71"/>
      <c r="H206" s="86"/>
      <c r="I206" s="86"/>
      <c r="J206" s="86"/>
      <c r="K206" s="89"/>
      <c r="L206" s="86"/>
      <c r="M206" s="89"/>
      <c r="N206" s="89"/>
      <c r="O206" s="86"/>
      <c r="P206" s="89"/>
      <c r="Q206" s="86"/>
      <c r="R206" s="106"/>
    </row>
    <row r="207" spans="1:18" ht="6.75" customHeight="1">
      <c r="A207" s="72"/>
      <c r="B207" s="83"/>
      <c r="C207" s="83"/>
      <c r="D207" s="85"/>
      <c r="E207" s="35"/>
      <c r="F207" s="72"/>
      <c r="G207" s="72"/>
      <c r="H207" s="87"/>
      <c r="I207" s="87"/>
      <c r="J207" s="87"/>
      <c r="K207" s="90"/>
      <c r="L207" s="87"/>
      <c r="M207" s="90"/>
      <c r="N207" s="90"/>
      <c r="O207" s="87"/>
      <c r="P207" s="90"/>
      <c r="Q207" s="87"/>
      <c r="R207" s="107"/>
    </row>
    <row r="208" spans="1:18" ht="12.75" customHeight="1">
      <c r="A208" s="71"/>
      <c r="B208" s="59" t="s">
        <v>60</v>
      </c>
      <c r="C208" s="57" t="s">
        <v>98</v>
      </c>
      <c r="D208" s="56" t="s">
        <v>99</v>
      </c>
      <c r="E208" s="39">
        <v>43787</v>
      </c>
      <c r="F208" s="54">
        <v>100</v>
      </c>
      <c r="G208" s="75">
        <f>+M208/H208*100</f>
        <v>99.98598450313638</v>
      </c>
      <c r="H208" s="51">
        <f>+I208+J208+K208</f>
        <v>21048.13</v>
      </c>
      <c r="I208" s="51">
        <v>0</v>
      </c>
      <c r="J208" s="51">
        <v>0</v>
      </c>
      <c r="K208" s="65">
        <v>21048.13</v>
      </c>
      <c r="L208" s="51">
        <v>0</v>
      </c>
      <c r="M208" s="65">
        <f>+N208+O208+P208</f>
        <v>21045.18</v>
      </c>
      <c r="N208" s="65">
        <v>0</v>
      </c>
      <c r="O208" s="51">
        <v>0</v>
      </c>
      <c r="P208" s="65">
        <v>21045.18</v>
      </c>
      <c r="Q208" s="51">
        <v>0</v>
      </c>
      <c r="R208" s="106">
        <v>222</v>
      </c>
    </row>
    <row r="209" spans="1:18" ht="20.25" customHeight="1">
      <c r="A209" s="72"/>
      <c r="B209" s="60"/>
      <c r="C209" s="58"/>
      <c r="D209" s="55"/>
      <c r="E209" s="41">
        <v>43818</v>
      </c>
      <c r="F209" s="55"/>
      <c r="G209" s="76"/>
      <c r="H209" s="52"/>
      <c r="I209" s="52"/>
      <c r="J209" s="52"/>
      <c r="K209" s="66"/>
      <c r="L209" s="52"/>
      <c r="M209" s="66"/>
      <c r="N209" s="66"/>
      <c r="O209" s="52"/>
      <c r="P209" s="66"/>
      <c r="Q209" s="52"/>
      <c r="R209" s="107"/>
    </row>
    <row r="210" spans="1:18" ht="12.75">
      <c r="A210" s="71"/>
      <c r="B210" s="82"/>
      <c r="C210" s="82"/>
      <c r="D210" s="84"/>
      <c r="E210" s="34"/>
      <c r="F210" s="71"/>
      <c r="G210" s="71"/>
      <c r="H210" s="86"/>
      <c r="I210" s="86"/>
      <c r="J210" s="86"/>
      <c r="K210" s="89"/>
      <c r="L210" s="86"/>
      <c r="M210" s="89"/>
      <c r="N210" s="89"/>
      <c r="O210" s="86"/>
      <c r="P210" s="89"/>
      <c r="Q210" s="86"/>
      <c r="R210" s="106"/>
    </row>
    <row r="211" spans="1:18" ht="6.75" customHeight="1">
      <c r="A211" s="72"/>
      <c r="B211" s="83"/>
      <c r="C211" s="83"/>
      <c r="D211" s="85"/>
      <c r="E211" s="35"/>
      <c r="F211" s="72"/>
      <c r="G211" s="72"/>
      <c r="H211" s="87"/>
      <c r="I211" s="87"/>
      <c r="J211" s="87"/>
      <c r="K211" s="90"/>
      <c r="L211" s="87"/>
      <c r="M211" s="90"/>
      <c r="N211" s="90"/>
      <c r="O211" s="87"/>
      <c r="P211" s="90"/>
      <c r="Q211" s="87"/>
      <c r="R211" s="107"/>
    </row>
    <row r="212" spans="1:18" ht="12.75" customHeight="1">
      <c r="A212" s="71"/>
      <c r="B212" s="59" t="s">
        <v>61</v>
      </c>
      <c r="C212" s="57" t="s">
        <v>120</v>
      </c>
      <c r="D212" s="56" t="s">
        <v>100</v>
      </c>
      <c r="E212" s="40">
        <v>43619</v>
      </c>
      <c r="F212" s="54">
        <v>100</v>
      </c>
      <c r="G212" s="75">
        <f>+M212/H212*100</f>
        <v>99.914907641053</v>
      </c>
      <c r="H212" s="51">
        <f>+I212+J212+K212</f>
        <v>184364.38</v>
      </c>
      <c r="I212" s="51">
        <v>0</v>
      </c>
      <c r="J212" s="51">
        <v>0</v>
      </c>
      <c r="K212" s="65">
        <v>184364.38</v>
      </c>
      <c r="L212" s="51">
        <v>0</v>
      </c>
      <c r="M212" s="65">
        <f>+N212+O212+P212</f>
        <v>184207.5</v>
      </c>
      <c r="N212" s="65">
        <v>0</v>
      </c>
      <c r="O212" s="51">
        <v>0</v>
      </c>
      <c r="P212" s="65">
        <v>184207.5</v>
      </c>
      <c r="Q212" s="51">
        <v>0</v>
      </c>
      <c r="R212" s="106">
        <v>1193</v>
      </c>
    </row>
    <row r="213" spans="1:18" ht="12.75">
      <c r="A213" s="72"/>
      <c r="B213" s="60"/>
      <c r="C213" s="58"/>
      <c r="D213" s="55"/>
      <c r="E213" s="40">
        <v>43678</v>
      </c>
      <c r="F213" s="55"/>
      <c r="G213" s="76"/>
      <c r="H213" s="52"/>
      <c r="I213" s="52"/>
      <c r="J213" s="52"/>
      <c r="K213" s="66"/>
      <c r="L213" s="52"/>
      <c r="M213" s="66"/>
      <c r="N213" s="66"/>
      <c r="O213" s="52"/>
      <c r="P213" s="66"/>
      <c r="Q213" s="52"/>
      <c r="R213" s="107"/>
    </row>
    <row r="214" spans="6:18" ht="12.75">
      <c r="F214" s="77" t="s">
        <v>12</v>
      </c>
      <c r="G214" s="78"/>
      <c r="H214" s="18">
        <f>SUM(H188:H213)</f>
        <v>1053876.76</v>
      </c>
      <c r="I214" s="18">
        <f aca="true" t="shared" si="11" ref="I214:Q214">SUM(I188:I213)</f>
        <v>0</v>
      </c>
      <c r="J214" s="18">
        <f t="shared" si="11"/>
        <v>0</v>
      </c>
      <c r="K214" s="18">
        <f t="shared" si="11"/>
        <v>1053876.76</v>
      </c>
      <c r="L214" s="18">
        <f t="shared" si="11"/>
        <v>0</v>
      </c>
      <c r="M214" s="18">
        <f t="shared" si="11"/>
        <v>1053701.3599999999</v>
      </c>
      <c r="N214" s="18">
        <f t="shared" si="11"/>
        <v>0</v>
      </c>
      <c r="O214" s="18">
        <f t="shared" si="11"/>
        <v>0</v>
      </c>
      <c r="P214" s="18">
        <f t="shared" si="11"/>
        <v>1053701.3599999999</v>
      </c>
      <c r="Q214" s="18">
        <f t="shared" si="11"/>
        <v>0</v>
      </c>
      <c r="R214" s="18">
        <f>SUM(R188:R213)</f>
        <v>16128</v>
      </c>
    </row>
    <row r="215" spans="6:18" ht="12.75">
      <c r="F215" s="79" t="s">
        <v>15</v>
      </c>
      <c r="G215" s="80"/>
      <c r="H215" s="20">
        <f aca="true" t="shared" si="12" ref="H215:Q215">H165</f>
        <v>2728031.5100000002</v>
      </c>
      <c r="I215" s="20">
        <f t="shared" si="12"/>
        <v>0</v>
      </c>
      <c r="J215" s="20">
        <f t="shared" si="12"/>
        <v>0</v>
      </c>
      <c r="K215" s="20">
        <f t="shared" si="12"/>
        <v>2728031.5100000002</v>
      </c>
      <c r="L215" s="20">
        <f t="shared" si="12"/>
        <v>0</v>
      </c>
      <c r="M215" s="20">
        <f t="shared" si="12"/>
        <v>2723562.06</v>
      </c>
      <c r="N215" s="20">
        <f t="shared" si="12"/>
        <v>0</v>
      </c>
      <c r="O215" s="20">
        <f t="shared" si="12"/>
        <v>0</v>
      </c>
      <c r="P215" s="20">
        <f t="shared" si="12"/>
        <v>2723562.06</v>
      </c>
      <c r="Q215" s="20">
        <f t="shared" si="12"/>
        <v>0</v>
      </c>
      <c r="R215" s="20">
        <f>R165</f>
        <v>31191</v>
      </c>
    </row>
    <row r="216" spans="6:18" ht="12.75">
      <c r="F216" s="81" t="s">
        <v>13</v>
      </c>
      <c r="G216" s="81"/>
      <c r="H216" s="19">
        <f>SUM(H214:H215)</f>
        <v>3781908.2700000005</v>
      </c>
      <c r="I216" s="19">
        <f aca="true" t="shared" si="13" ref="I216:Q216">SUM(I214:I215)</f>
        <v>0</v>
      </c>
      <c r="J216" s="19">
        <f t="shared" si="13"/>
        <v>0</v>
      </c>
      <c r="K216" s="19">
        <f t="shared" si="13"/>
        <v>3781908.2700000005</v>
      </c>
      <c r="L216" s="19">
        <f t="shared" si="13"/>
        <v>0</v>
      </c>
      <c r="M216" s="19">
        <f t="shared" si="13"/>
        <v>3777263.42</v>
      </c>
      <c r="N216" s="19">
        <f t="shared" si="13"/>
        <v>0</v>
      </c>
      <c r="O216" s="19">
        <f t="shared" si="13"/>
        <v>0</v>
      </c>
      <c r="P216" s="19">
        <f t="shared" si="13"/>
        <v>3777263.42</v>
      </c>
      <c r="Q216" s="19">
        <f t="shared" si="13"/>
        <v>0</v>
      </c>
      <c r="R216" s="19">
        <f>SUM(R214:R215)</f>
        <v>47319</v>
      </c>
    </row>
    <row r="217" spans="6:18" ht="12.75">
      <c r="F217" s="88"/>
      <c r="G217" s="88"/>
      <c r="H217" s="8"/>
      <c r="I217" s="12"/>
      <c r="J217" s="11"/>
      <c r="K217" s="11"/>
      <c r="L217" s="11"/>
      <c r="M217" s="11"/>
      <c r="N217" s="11"/>
      <c r="O217" s="11"/>
      <c r="P217" s="9"/>
      <c r="Q217" s="9"/>
      <c r="R217" s="9"/>
    </row>
    <row r="218" spans="6:18" ht="12.75">
      <c r="F218" s="10"/>
      <c r="G218" s="10"/>
      <c r="H218" s="11"/>
      <c r="I218" s="12"/>
      <c r="J218" s="11"/>
      <c r="K218" s="11"/>
      <c r="L218" s="11"/>
      <c r="M218" s="11"/>
      <c r="N218" s="11"/>
      <c r="O218" s="11"/>
      <c r="P218" s="9"/>
      <c r="Q218" s="9"/>
      <c r="R218" s="9"/>
    </row>
    <row r="222" spans="3:18" ht="12.75">
      <c r="C222" s="3"/>
      <c r="D222" s="24"/>
      <c r="E222" s="24"/>
      <c r="G222" s="42"/>
      <c r="H222" s="42"/>
      <c r="I222" s="42"/>
      <c r="J222" s="42"/>
      <c r="K222" s="42"/>
      <c r="L222" s="3"/>
      <c r="M222" s="3"/>
      <c r="N222" s="3"/>
      <c r="O222" s="3"/>
      <c r="P222" s="3"/>
      <c r="Q222" s="3"/>
      <c r="R222" s="3"/>
    </row>
    <row r="223" spans="3:17" ht="12.75">
      <c r="C223" s="50"/>
      <c r="D223" s="50"/>
      <c r="E223" s="8"/>
      <c r="G223" s="46" t="s">
        <v>129</v>
      </c>
      <c r="H223" s="46"/>
      <c r="I223" s="46"/>
      <c r="J223" s="46"/>
      <c r="K223" s="46"/>
      <c r="M223" s="44"/>
      <c r="N223" s="44"/>
      <c r="O223" s="44"/>
      <c r="P223" s="44"/>
      <c r="Q223" s="44"/>
    </row>
    <row r="224" spans="3:18" ht="12.75">
      <c r="C224" s="43"/>
      <c r="D224" s="43"/>
      <c r="E224" s="36"/>
      <c r="G224" s="45" t="s">
        <v>35</v>
      </c>
      <c r="H224" s="45"/>
      <c r="I224" s="45"/>
      <c r="J224" s="45"/>
      <c r="K224" s="45"/>
      <c r="M224" s="43"/>
      <c r="N224" s="43"/>
      <c r="O224" s="43"/>
      <c r="P224" s="43"/>
      <c r="Q224" s="43"/>
      <c r="R224" s="3"/>
    </row>
    <row r="225" spans="3:17" ht="12.75">
      <c r="C225" s="50"/>
      <c r="D225" s="50"/>
      <c r="E225" s="8"/>
      <c r="F225" s="3"/>
      <c r="G225" s="44"/>
      <c r="H225" s="44"/>
      <c r="I225" s="44"/>
      <c r="J225" s="44"/>
      <c r="K225" s="44"/>
      <c r="L225" s="3"/>
      <c r="M225" s="44"/>
      <c r="N225" s="44"/>
      <c r="O225" s="44"/>
      <c r="P225" s="44"/>
      <c r="Q225" s="44"/>
    </row>
    <row r="226" spans="3:17" ht="12.75">
      <c r="C226" s="43"/>
      <c r="D226" s="43"/>
      <c r="E226" s="36"/>
      <c r="F226" s="3"/>
      <c r="G226" s="43"/>
      <c r="H226" s="43"/>
      <c r="I226" s="43"/>
      <c r="J226" s="43"/>
      <c r="K226" s="43"/>
      <c r="L226" s="3"/>
      <c r="M226" s="43"/>
      <c r="N226" s="43"/>
      <c r="O226" s="43"/>
      <c r="P226" s="43"/>
      <c r="Q226" s="43"/>
    </row>
    <row r="227" spans="3:18" ht="12.75">
      <c r="C227" s="16"/>
      <c r="D227" s="16"/>
      <c r="E227" s="16"/>
      <c r="G227" s="16"/>
      <c r="H227" s="16"/>
      <c r="I227" s="16"/>
      <c r="J227" s="16"/>
      <c r="K227" s="16"/>
      <c r="M227" s="16"/>
      <c r="N227" s="16"/>
      <c r="O227" s="17" t="s">
        <v>32</v>
      </c>
      <c r="P227" s="16"/>
      <c r="Q227" s="16"/>
      <c r="R227" s="16"/>
    </row>
    <row r="228" spans="3:18" ht="12.75">
      <c r="C228" s="16"/>
      <c r="D228" s="16"/>
      <c r="E228" s="16"/>
      <c r="G228" s="16"/>
      <c r="H228" s="16"/>
      <c r="I228" s="16"/>
      <c r="J228" s="16"/>
      <c r="K228" s="16"/>
      <c r="M228" s="16"/>
      <c r="N228" s="16"/>
      <c r="O228" s="16"/>
      <c r="P228" s="16"/>
      <c r="Q228" s="16"/>
      <c r="R228" s="16"/>
    </row>
    <row r="229" spans="3:18" ht="12.75">
      <c r="C229" s="16"/>
      <c r="D229" s="16"/>
      <c r="E229" s="16"/>
      <c r="G229" s="16"/>
      <c r="H229" s="16"/>
      <c r="I229" s="16"/>
      <c r="J229" s="16"/>
      <c r="K229" s="16"/>
      <c r="M229" s="16"/>
      <c r="N229" s="16"/>
      <c r="O229" s="16"/>
      <c r="P229" s="16"/>
      <c r="Q229" s="16"/>
      <c r="R229" s="16"/>
    </row>
    <row r="230" spans="1:17" ht="15.75">
      <c r="A230" s="53" t="s">
        <v>22</v>
      </c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</row>
    <row r="231" spans="1:17" ht="15.75">
      <c r="A231" s="53" t="s">
        <v>0</v>
      </c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1:17" ht="15.75">
      <c r="A232" s="53" t="s">
        <v>128</v>
      </c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</row>
    <row r="233" spans="14:16" ht="12.75">
      <c r="N233" s="45" t="s">
        <v>14</v>
      </c>
      <c r="O233" s="45"/>
      <c r="P233" s="45"/>
    </row>
    <row r="234" spans="1:16" ht="12.75">
      <c r="A234" s="1"/>
      <c r="N234" s="46" t="s">
        <v>25</v>
      </c>
      <c r="O234" s="46"/>
      <c r="P234" s="46"/>
    </row>
    <row r="235" ht="12.75">
      <c r="O235" s="1"/>
    </row>
    <row r="236" spans="1:17" ht="12.75">
      <c r="A236" s="2"/>
      <c r="B236" s="2"/>
      <c r="C236" s="2"/>
      <c r="D236" s="2"/>
      <c r="E236" s="2"/>
      <c r="F236" s="2"/>
      <c r="G236" s="2"/>
      <c r="H236" s="47" t="s">
        <v>10</v>
      </c>
      <c r="I236" s="48"/>
      <c r="J236" s="48"/>
      <c r="K236" s="48"/>
      <c r="L236" s="49"/>
      <c r="M236" s="47" t="s">
        <v>11</v>
      </c>
      <c r="N236" s="48"/>
      <c r="O236" s="48"/>
      <c r="P236" s="48"/>
      <c r="Q236" s="49"/>
    </row>
    <row r="237" spans="1:18" ht="139.5">
      <c r="A237" s="4" t="s">
        <v>1</v>
      </c>
      <c r="B237" s="6" t="s">
        <v>2</v>
      </c>
      <c r="C237" s="5" t="s">
        <v>3</v>
      </c>
      <c r="D237" s="5" t="s">
        <v>4</v>
      </c>
      <c r="E237" s="5"/>
      <c r="F237" s="6" t="s">
        <v>16</v>
      </c>
      <c r="G237" s="6" t="s">
        <v>5</v>
      </c>
      <c r="H237" s="7" t="s">
        <v>6</v>
      </c>
      <c r="I237" s="14" t="s">
        <v>8</v>
      </c>
      <c r="J237" s="14" t="s">
        <v>9</v>
      </c>
      <c r="K237" s="14" t="s">
        <v>7</v>
      </c>
      <c r="L237" s="14" t="s">
        <v>17</v>
      </c>
      <c r="M237" s="7" t="s">
        <v>6</v>
      </c>
      <c r="N237" s="14" t="s">
        <v>8</v>
      </c>
      <c r="O237" s="14" t="s">
        <v>9</v>
      </c>
      <c r="P237" s="14" t="s">
        <v>7</v>
      </c>
      <c r="Q237" s="14" t="s">
        <v>18</v>
      </c>
      <c r="R237" s="7" t="s">
        <v>131</v>
      </c>
    </row>
    <row r="238" spans="1:18" ht="12.75" customHeight="1" hidden="1">
      <c r="A238" s="27"/>
      <c r="B238" s="28"/>
      <c r="C238" s="27"/>
      <c r="D238" s="26"/>
      <c r="E238" s="26"/>
      <c r="F238" s="25"/>
      <c r="G238" s="25"/>
      <c r="H238" s="18"/>
      <c r="I238" s="18"/>
      <c r="J238" s="18"/>
      <c r="K238" s="19"/>
      <c r="L238" s="18"/>
      <c r="M238" s="19"/>
      <c r="N238" s="19"/>
      <c r="O238" s="18"/>
      <c r="P238" s="19"/>
      <c r="Q238" s="18"/>
      <c r="R238" s="18"/>
    </row>
    <row r="239" spans="1:18" ht="12.75" customHeight="1">
      <c r="A239" s="63"/>
      <c r="B239" s="59" t="s">
        <v>62</v>
      </c>
      <c r="C239" s="57" t="s">
        <v>121</v>
      </c>
      <c r="D239" s="56" t="s">
        <v>101</v>
      </c>
      <c r="E239" s="40">
        <v>43586</v>
      </c>
      <c r="F239" s="54">
        <v>100</v>
      </c>
      <c r="G239" s="75">
        <f>+M239/H239*100</f>
        <v>99.99885301883639</v>
      </c>
      <c r="H239" s="51">
        <f>+I239+J239+K239</f>
        <v>138624.77</v>
      </c>
      <c r="I239" s="51">
        <v>0</v>
      </c>
      <c r="J239" s="51">
        <v>0</v>
      </c>
      <c r="K239" s="65">
        <v>138624.77</v>
      </c>
      <c r="L239" s="51">
        <v>0</v>
      </c>
      <c r="M239" s="65">
        <f>+N239+O239+P239</f>
        <v>138623.18</v>
      </c>
      <c r="N239" s="65">
        <v>0</v>
      </c>
      <c r="O239" s="51">
        <v>0</v>
      </c>
      <c r="P239" s="65">
        <v>138623.18</v>
      </c>
      <c r="Q239" s="51">
        <v>0</v>
      </c>
      <c r="R239" s="106">
        <v>197</v>
      </c>
    </row>
    <row r="240" spans="1:18" ht="12.75">
      <c r="A240" s="64"/>
      <c r="B240" s="60"/>
      <c r="C240" s="58"/>
      <c r="D240" s="55"/>
      <c r="E240" s="40">
        <v>43616</v>
      </c>
      <c r="F240" s="55"/>
      <c r="G240" s="76"/>
      <c r="H240" s="52"/>
      <c r="I240" s="52"/>
      <c r="J240" s="52"/>
      <c r="K240" s="66"/>
      <c r="L240" s="52"/>
      <c r="M240" s="66"/>
      <c r="N240" s="66"/>
      <c r="O240" s="52"/>
      <c r="P240" s="66"/>
      <c r="Q240" s="52"/>
      <c r="R240" s="107"/>
    </row>
    <row r="241" spans="1:18" ht="12.75">
      <c r="A241" s="63"/>
      <c r="B241" s="59"/>
      <c r="C241" s="59"/>
      <c r="D241" s="69"/>
      <c r="E241" s="33"/>
      <c r="F241" s="71"/>
      <c r="G241" s="71"/>
      <c r="H241" s="73"/>
      <c r="I241" s="73"/>
      <c r="J241" s="73"/>
      <c r="K241" s="67"/>
      <c r="L241" s="73"/>
      <c r="M241" s="67"/>
      <c r="N241" s="67"/>
      <c r="O241" s="73"/>
      <c r="P241" s="67"/>
      <c r="Q241" s="73"/>
      <c r="R241" s="106"/>
    </row>
    <row r="242" spans="1:18" ht="12.75">
      <c r="A242" s="64"/>
      <c r="B242" s="60"/>
      <c r="C242" s="60"/>
      <c r="D242" s="70"/>
      <c r="E242" s="26"/>
      <c r="F242" s="72"/>
      <c r="G242" s="72"/>
      <c r="H242" s="74"/>
      <c r="I242" s="74"/>
      <c r="J242" s="74"/>
      <c r="K242" s="68"/>
      <c r="L242" s="74"/>
      <c r="M242" s="68"/>
      <c r="N242" s="68"/>
      <c r="O242" s="74"/>
      <c r="P242" s="68"/>
      <c r="Q242" s="74"/>
      <c r="R242" s="107"/>
    </row>
    <row r="243" spans="1:18" ht="12.75" customHeight="1">
      <c r="A243" s="63"/>
      <c r="B243" s="59" t="s">
        <v>63</v>
      </c>
      <c r="C243" s="57" t="s">
        <v>102</v>
      </c>
      <c r="D243" s="56" t="s">
        <v>103</v>
      </c>
      <c r="E243" s="40">
        <v>43649</v>
      </c>
      <c r="F243" s="54">
        <v>100</v>
      </c>
      <c r="G243" s="75">
        <f>+M243/H243*100</f>
        <v>99.96816739029849</v>
      </c>
      <c r="H243" s="51">
        <f>+I243+J243+K243</f>
        <v>36157.89</v>
      </c>
      <c r="I243" s="51">
        <v>0</v>
      </c>
      <c r="J243" s="51">
        <v>0</v>
      </c>
      <c r="K243" s="65">
        <v>36157.89</v>
      </c>
      <c r="L243" s="51">
        <v>0</v>
      </c>
      <c r="M243" s="65">
        <f>+N243+O243+P243</f>
        <v>36146.38</v>
      </c>
      <c r="N243" s="65">
        <v>0</v>
      </c>
      <c r="O243" s="51">
        <v>0</v>
      </c>
      <c r="P243" s="65">
        <v>36146.38</v>
      </c>
      <c r="Q243" s="51">
        <v>0</v>
      </c>
      <c r="R243" s="106">
        <v>450</v>
      </c>
    </row>
    <row r="244" spans="1:18" ht="12.75">
      <c r="A244" s="64"/>
      <c r="B244" s="60"/>
      <c r="C244" s="58"/>
      <c r="D244" s="55"/>
      <c r="E244" s="40">
        <v>43679</v>
      </c>
      <c r="F244" s="55"/>
      <c r="G244" s="76"/>
      <c r="H244" s="52"/>
      <c r="I244" s="52"/>
      <c r="J244" s="52"/>
      <c r="K244" s="66"/>
      <c r="L244" s="52"/>
      <c r="M244" s="66"/>
      <c r="N244" s="66"/>
      <c r="O244" s="52"/>
      <c r="P244" s="66"/>
      <c r="Q244" s="52"/>
      <c r="R244" s="107"/>
    </row>
    <row r="245" spans="1:18" ht="12.75">
      <c r="A245" s="63"/>
      <c r="B245" s="59"/>
      <c r="C245" s="59"/>
      <c r="D245" s="69"/>
      <c r="E245" s="33"/>
      <c r="F245" s="71"/>
      <c r="G245" s="71"/>
      <c r="H245" s="73"/>
      <c r="I245" s="73"/>
      <c r="J245" s="73"/>
      <c r="K245" s="67"/>
      <c r="L245" s="73"/>
      <c r="M245" s="67"/>
      <c r="N245" s="67"/>
      <c r="O245" s="73"/>
      <c r="P245" s="67"/>
      <c r="Q245" s="73"/>
      <c r="R245" s="106"/>
    </row>
    <row r="246" spans="1:18" ht="12.75">
      <c r="A246" s="64"/>
      <c r="B246" s="60"/>
      <c r="C246" s="60"/>
      <c r="D246" s="70"/>
      <c r="E246" s="26"/>
      <c r="F246" s="72"/>
      <c r="G246" s="72"/>
      <c r="H246" s="74"/>
      <c r="I246" s="74"/>
      <c r="J246" s="74"/>
      <c r="K246" s="68"/>
      <c r="L246" s="74"/>
      <c r="M246" s="68"/>
      <c r="N246" s="68"/>
      <c r="O246" s="74"/>
      <c r="P246" s="68"/>
      <c r="Q246" s="74"/>
      <c r="R246" s="107"/>
    </row>
    <row r="247" spans="1:18" ht="12.75" customHeight="1">
      <c r="A247" s="63"/>
      <c r="B247" s="59" t="s">
        <v>64</v>
      </c>
      <c r="C247" s="57" t="s">
        <v>122</v>
      </c>
      <c r="D247" s="56" t="s">
        <v>104</v>
      </c>
      <c r="E247" s="40">
        <v>43586</v>
      </c>
      <c r="F247" s="54">
        <v>100</v>
      </c>
      <c r="G247" s="75">
        <f>+M247/H247*100</f>
        <v>99.840495386282</v>
      </c>
      <c r="H247" s="51">
        <f>+I247+J247+K247</f>
        <v>138723.26</v>
      </c>
      <c r="I247" s="51">
        <v>0</v>
      </c>
      <c r="J247" s="51">
        <v>0</v>
      </c>
      <c r="K247" s="65">
        <v>138723.26</v>
      </c>
      <c r="L247" s="51">
        <v>0</v>
      </c>
      <c r="M247" s="65">
        <f>+N247+O247+P247</f>
        <v>138501.99</v>
      </c>
      <c r="N247" s="65">
        <v>0</v>
      </c>
      <c r="O247" s="51">
        <v>0</v>
      </c>
      <c r="P247" s="65">
        <v>138501.99</v>
      </c>
      <c r="Q247" s="51">
        <v>0</v>
      </c>
      <c r="R247" s="106">
        <v>813</v>
      </c>
    </row>
    <row r="248" spans="1:18" ht="12.75">
      <c r="A248" s="64"/>
      <c r="B248" s="60"/>
      <c r="C248" s="58"/>
      <c r="D248" s="55"/>
      <c r="E248" s="40">
        <v>43616</v>
      </c>
      <c r="F248" s="55"/>
      <c r="G248" s="76"/>
      <c r="H248" s="52"/>
      <c r="I248" s="52"/>
      <c r="J248" s="52"/>
      <c r="K248" s="66"/>
      <c r="L248" s="52"/>
      <c r="M248" s="66"/>
      <c r="N248" s="66"/>
      <c r="O248" s="52"/>
      <c r="P248" s="66"/>
      <c r="Q248" s="52"/>
      <c r="R248" s="107"/>
    </row>
    <row r="249" spans="1:18" ht="12.75">
      <c r="A249" s="63"/>
      <c r="B249" s="59"/>
      <c r="C249" s="59"/>
      <c r="D249" s="69"/>
      <c r="E249" s="33"/>
      <c r="F249" s="71"/>
      <c r="G249" s="71"/>
      <c r="H249" s="73"/>
      <c r="I249" s="73"/>
      <c r="J249" s="73"/>
      <c r="K249" s="67"/>
      <c r="L249" s="73"/>
      <c r="M249" s="67"/>
      <c r="N249" s="67"/>
      <c r="O249" s="73"/>
      <c r="P249" s="67"/>
      <c r="Q249" s="73"/>
      <c r="R249" s="106"/>
    </row>
    <row r="250" spans="1:18" ht="9" customHeight="1">
      <c r="A250" s="64"/>
      <c r="B250" s="60"/>
      <c r="C250" s="60"/>
      <c r="D250" s="70"/>
      <c r="E250" s="26"/>
      <c r="F250" s="72"/>
      <c r="G250" s="72"/>
      <c r="H250" s="74"/>
      <c r="I250" s="74"/>
      <c r="J250" s="74"/>
      <c r="K250" s="68"/>
      <c r="L250" s="74"/>
      <c r="M250" s="68"/>
      <c r="N250" s="68"/>
      <c r="O250" s="74"/>
      <c r="P250" s="68"/>
      <c r="Q250" s="74"/>
      <c r="R250" s="107"/>
    </row>
    <row r="251" spans="1:18" ht="12.75" customHeight="1">
      <c r="A251" s="63"/>
      <c r="B251" s="59" t="s">
        <v>65</v>
      </c>
      <c r="C251" s="57" t="s">
        <v>76</v>
      </c>
      <c r="D251" s="56" t="s">
        <v>105</v>
      </c>
      <c r="E251" s="40">
        <v>43586</v>
      </c>
      <c r="F251" s="54">
        <v>100</v>
      </c>
      <c r="G251" s="75">
        <f>+M251/H251*100</f>
        <v>98.8155562401299</v>
      </c>
      <c r="H251" s="51">
        <f>+I251+J251+K251</f>
        <v>110985.43</v>
      </c>
      <c r="I251" s="51">
        <v>0</v>
      </c>
      <c r="J251" s="51">
        <v>0</v>
      </c>
      <c r="K251" s="65">
        <v>110985.43</v>
      </c>
      <c r="L251" s="51">
        <v>0</v>
      </c>
      <c r="M251" s="65">
        <f>+N251+O251+P251</f>
        <v>109670.87</v>
      </c>
      <c r="N251" s="65">
        <v>0</v>
      </c>
      <c r="O251" s="51">
        <v>0</v>
      </c>
      <c r="P251" s="65">
        <v>109670.87</v>
      </c>
      <c r="Q251" s="51">
        <v>0</v>
      </c>
      <c r="R251" s="106">
        <v>940</v>
      </c>
    </row>
    <row r="252" spans="1:18" ht="12.75">
      <c r="A252" s="64"/>
      <c r="B252" s="60"/>
      <c r="C252" s="58"/>
      <c r="D252" s="55"/>
      <c r="E252" s="40">
        <v>43605</v>
      </c>
      <c r="F252" s="55"/>
      <c r="G252" s="76"/>
      <c r="H252" s="52"/>
      <c r="I252" s="52"/>
      <c r="J252" s="52"/>
      <c r="K252" s="66"/>
      <c r="L252" s="52"/>
      <c r="M252" s="66"/>
      <c r="N252" s="66"/>
      <c r="O252" s="52"/>
      <c r="P252" s="66"/>
      <c r="Q252" s="52"/>
      <c r="R252" s="107"/>
    </row>
    <row r="253" spans="1:18" ht="12.75">
      <c r="A253" s="63"/>
      <c r="B253" s="59"/>
      <c r="C253" s="59"/>
      <c r="D253" s="69"/>
      <c r="E253" s="33"/>
      <c r="F253" s="71"/>
      <c r="G253" s="71"/>
      <c r="H253" s="73"/>
      <c r="I253" s="73"/>
      <c r="J253" s="73"/>
      <c r="K253" s="67"/>
      <c r="L253" s="73"/>
      <c r="M253" s="67"/>
      <c r="N253" s="67"/>
      <c r="O253" s="73"/>
      <c r="P253" s="67"/>
      <c r="Q253" s="73"/>
      <c r="R253" s="106"/>
    </row>
    <row r="254" spans="1:18" ht="7.5" customHeight="1">
      <c r="A254" s="64"/>
      <c r="B254" s="60"/>
      <c r="C254" s="60"/>
      <c r="D254" s="70"/>
      <c r="E254" s="26"/>
      <c r="F254" s="72"/>
      <c r="G254" s="72"/>
      <c r="H254" s="74"/>
      <c r="I254" s="74"/>
      <c r="J254" s="74"/>
      <c r="K254" s="68"/>
      <c r="L254" s="74"/>
      <c r="M254" s="68"/>
      <c r="N254" s="68"/>
      <c r="O254" s="74"/>
      <c r="P254" s="68"/>
      <c r="Q254" s="74"/>
      <c r="R254" s="107"/>
    </row>
    <row r="255" spans="1:18" ht="12.75" customHeight="1">
      <c r="A255" s="63"/>
      <c r="B255" s="59" t="s">
        <v>66</v>
      </c>
      <c r="C255" s="57" t="s">
        <v>123</v>
      </c>
      <c r="D255" s="56" t="s">
        <v>95</v>
      </c>
      <c r="E255" s="40">
        <v>43626</v>
      </c>
      <c r="F255" s="54">
        <v>100</v>
      </c>
      <c r="G255" s="75">
        <f>+M255/H255*100</f>
        <v>100</v>
      </c>
      <c r="H255" s="51">
        <f>+I255+J255+K255</f>
        <v>213866.97</v>
      </c>
      <c r="I255" s="51">
        <v>0</v>
      </c>
      <c r="J255" s="51">
        <v>0</v>
      </c>
      <c r="K255" s="51">
        <v>213866.97</v>
      </c>
      <c r="L255" s="51">
        <v>0</v>
      </c>
      <c r="M255" s="65">
        <f>+N255+O255+P255</f>
        <v>213866.97</v>
      </c>
      <c r="N255" s="65">
        <v>0</v>
      </c>
      <c r="O255" s="51">
        <v>0</v>
      </c>
      <c r="P255" s="65">
        <v>213866.97</v>
      </c>
      <c r="Q255" s="51">
        <v>0</v>
      </c>
      <c r="R255" s="106">
        <v>5086</v>
      </c>
    </row>
    <row r="256" spans="1:18" ht="12.75">
      <c r="A256" s="64"/>
      <c r="B256" s="60"/>
      <c r="C256" s="58"/>
      <c r="D256" s="55"/>
      <c r="E256" s="40">
        <v>43644</v>
      </c>
      <c r="F256" s="55"/>
      <c r="G256" s="76"/>
      <c r="H256" s="52"/>
      <c r="I256" s="52"/>
      <c r="J256" s="52"/>
      <c r="K256" s="66"/>
      <c r="L256" s="52"/>
      <c r="M256" s="66"/>
      <c r="N256" s="66"/>
      <c r="O256" s="52"/>
      <c r="P256" s="66"/>
      <c r="Q256" s="52"/>
      <c r="R256" s="107"/>
    </row>
    <row r="257" spans="1:18" ht="12.75">
      <c r="A257" s="71"/>
      <c r="B257" s="82"/>
      <c r="C257" s="82"/>
      <c r="D257" s="84"/>
      <c r="E257" s="34"/>
      <c r="F257" s="71"/>
      <c r="G257" s="71"/>
      <c r="H257" s="86"/>
      <c r="I257" s="86"/>
      <c r="J257" s="86"/>
      <c r="K257" s="89"/>
      <c r="L257" s="86"/>
      <c r="M257" s="89"/>
      <c r="N257" s="89"/>
      <c r="O257" s="86"/>
      <c r="P257" s="89"/>
      <c r="Q257" s="86"/>
      <c r="R257" s="106"/>
    </row>
    <row r="258" spans="1:18" ht="6.75" customHeight="1">
      <c r="A258" s="72"/>
      <c r="B258" s="83"/>
      <c r="C258" s="83"/>
      <c r="D258" s="85"/>
      <c r="E258" s="35"/>
      <c r="F258" s="72"/>
      <c r="G258" s="72"/>
      <c r="H258" s="87"/>
      <c r="I258" s="87"/>
      <c r="J258" s="87"/>
      <c r="K258" s="90"/>
      <c r="L258" s="87"/>
      <c r="M258" s="90"/>
      <c r="N258" s="90"/>
      <c r="O258" s="87"/>
      <c r="P258" s="90"/>
      <c r="Q258" s="87"/>
      <c r="R258" s="107"/>
    </row>
    <row r="259" spans="1:18" ht="12.75" customHeight="1">
      <c r="A259" s="71"/>
      <c r="B259" s="59" t="s">
        <v>67</v>
      </c>
      <c r="C259" s="57" t="s">
        <v>106</v>
      </c>
      <c r="D259" s="56" t="s">
        <v>72</v>
      </c>
      <c r="E259" s="40">
        <v>43759</v>
      </c>
      <c r="F259" s="54">
        <v>100</v>
      </c>
      <c r="G259" s="75">
        <f>+M259/H259*100</f>
        <v>100</v>
      </c>
      <c r="H259" s="51">
        <f>+I259+J259+K259</f>
        <v>13024.93</v>
      </c>
      <c r="I259" s="51">
        <v>0</v>
      </c>
      <c r="J259" s="51">
        <v>0</v>
      </c>
      <c r="K259" s="65">
        <v>13024.93</v>
      </c>
      <c r="L259" s="51">
        <v>0</v>
      </c>
      <c r="M259" s="65">
        <f>+N259+O259+P259</f>
        <v>13024.93</v>
      </c>
      <c r="N259" s="65">
        <v>0</v>
      </c>
      <c r="O259" s="51">
        <v>0</v>
      </c>
      <c r="P259" s="65">
        <v>13024.93</v>
      </c>
      <c r="Q259" s="51">
        <v>0</v>
      </c>
      <c r="R259" s="106">
        <v>6743</v>
      </c>
    </row>
    <row r="260" spans="1:18" ht="20.25" customHeight="1">
      <c r="A260" s="72"/>
      <c r="B260" s="60"/>
      <c r="C260" s="58"/>
      <c r="D260" s="55"/>
      <c r="E260" s="40">
        <v>43798</v>
      </c>
      <c r="F260" s="55"/>
      <c r="G260" s="76"/>
      <c r="H260" s="52"/>
      <c r="I260" s="52"/>
      <c r="J260" s="52"/>
      <c r="K260" s="66"/>
      <c r="L260" s="52"/>
      <c r="M260" s="66"/>
      <c r="N260" s="66"/>
      <c r="O260" s="52"/>
      <c r="P260" s="66"/>
      <c r="Q260" s="52"/>
      <c r="R260" s="107"/>
    </row>
    <row r="261" spans="1:18" ht="12.75">
      <c r="A261" s="71"/>
      <c r="B261" s="82"/>
      <c r="C261" s="82"/>
      <c r="D261" s="84"/>
      <c r="E261" s="34"/>
      <c r="F261" s="71"/>
      <c r="G261" s="71"/>
      <c r="H261" s="86"/>
      <c r="I261" s="86"/>
      <c r="J261" s="86"/>
      <c r="K261" s="89"/>
      <c r="L261" s="86"/>
      <c r="M261" s="89"/>
      <c r="N261" s="89"/>
      <c r="O261" s="86"/>
      <c r="P261" s="89"/>
      <c r="Q261" s="86"/>
      <c r="R261" s="106"/>
    </row>
    <row r="262" spans="1:18" ht="6.75" customHeight="1">
      <c r="A262" s="72"/>
      <c r="B262" s="83"/>
      <c r="C262" s="83"/>
      <c r="D262" s="85"/>
      <c r="E262" s="35"/>
      <c r="F262" s="72"/>
      <c r="G262" s="72"/>
      <c r="H262" s="87"/>
      <c r="I262" s="87"/>
      <c r="J262" s="87"/>
      <c r="K262" s="90"/>
      <c r="L262" s="87"/>
      <c r="M262" s="90"/>
      <c r="N262" s="90"/>
      <c r="O262" s="87"/>
      <c r="P262" s="90"/>
      <c r="Q262" s="87"/>
      <c r="R262" s="107"/>
    </row>
    <row r="263" spans="1:18" ht="12.75" customHeight="1">
      <c r="A263" s="71"/>
      <c r="B263" s="59" t="s">
        <v>68</v>
      </c>
      <c r="C263" s="57" t="s">
        <v>107</v>
      </c>
      <c r="D263" s="56" t="s">
        <v>72</v>
      </c>
      <c r="E263" s="40">
        <v>43759</v>
      </c>
      <c r="F263" s="54">
        <v>100</v>
      </c>
      <c r="G263" s="75">
        <f>+M263/H263*100</f>
        <v>99.9994286992134</v>
      </c>
      <c r="H263" s="51">
        <f>+I263+J263+K263</f>
        <v>12252.74</v>
      </c>
      <c r="I263" s="51">
        <v>0</v>
      </c>
      <c r="J263" s="51">
        <v>0</v>
      </c>
      <c r="K263" s="65">
        <v>12252.74</v>
      </c>
      <c r="L263" s="51">
        <v>0</v>
      </c>
      <c r="M263" s="65">
        <f>+N263+O263+P263</f>
        <v>12252.67</v>
      </c>
      <c r="N263" s="65">
        <v>0</v>
      </c>
      <c r="O263" s="51">
        <v>0</v>
      </c>
      <c r="P263" s="65">
        <v>12252.67</v>
      </c>
      <c r="Q263" s="51">
        <v>0</v>
      </c>
      <c r="R263" s="106">
        <v>6743</v>
      </c>
    </row>
    <row r="264" spans="1:18" ht="12.75">
      <c r="A264" s="72"/>
      <c r="B264" s="60"/>
      <c r="C264" s="58"/>
      <c r="D264" s="55"/>
      <c r="E264" s="40">
        <v>43798</v>
      </c>
      <c r="F264" s="55"/>
      <c r="G264" s="76"/>
      <c r="H264" s="52"/>
      <c r="I264" s="52"/>
      <c r="J264" s="52"/>
      <c r="K264" s="66"/>
      <c r="L264" s="52"/>
      <c r="M264" s="66"/>
      <c r="N264" s="66"/>
      <c r="O264" s="52"/>
      <c r="P264" s="66"/>
      <c r="Q264" s="52"/>
      <c r="R264" s="107"/>
    </row>
    <row r="265" spans="6:18" ht="12.75">
      <c r="F265" s="77" t="s">
        <v>12</v>
      </c>
      <c r="G265" s="78"/>
      <c r="H265" s="18">
        <f>SUM(H239:H264)</f>
        <v>663635.99</v>
      </c>
      <c r="I265" s="18">
        <f aca="true" t="shared" si="14" ref="I265:Q265">SUM(I239:I264)</f>
        <v>0</v>
      </c>
      <c r="J265" s="18">
        <f t="shared" si="14"/>
        <v>0</v>
      </c>
      <c r="K265" s="18">
        <f t="shared" si="14"/>
        <v>663635.99</v>
      </c>
      <c r="L265" s="18">
        <f t="shared" si="14"/>
        <v>0</v>
      </c>
      <c r="M265" s="18">
        <f t="shared" si="14"/>
        <v>662086.9900000001</v>
      </c>
      <c r="N265" s="18">
        <f t="shared" si="14"/>
        <v>0</v>
      </c>
      <c r="O265" s="18">
        <f t="shared" si="14"/>
        <v>0</v>
      </c>
      <c r="P265" s="18">
        <f t="shared" si="14"/>
        <v>662086.9900000001</v>
      </c>
      <c r="Q265" s="18">
        <f t="shared" si="14"/>
        <v>0</v>
      </c>
      <c r="R265" s="18">
        <f>SUM(R239:R264)</f>
        <v>20972</v>
      </c>
    </row>
    <row r="266" spans="6:18" ht="12.75">
      <c r="F266" s="79" t="s">
        <v>15</v>
      </c>
      <c r="G266" s="80"/>
      <c r="H266" s="20">
        <f aca="true" t="shared" si="15" ref="H266:Q266">+H216</f>
        <v>3781908.2700000005</v>
      </c>
      <c r="I266" s="20">
        <f t="shared" si="15"/>
        <v>0</v>
      </c>
      <c r="J266" s="20">
        <f t="shared" si="15"/>
        <v>0</v>
      </c>
      <c r="K266" s="20">
        <f t="shared" si="15"/>
        <v>3781908.2700000005</v>
      </c>
      <c r="L266" s="20">
        <f t="shared" si="15"/>
        <v>0</v>
      </c>
      <c r="M266" s="20">
        <f t="shared" si="15"/>
        <v>3777263.42</v>
      </c>
      <c r="N266" s="20">
        <f t="shared" si="15"/>
        <v>0</v>
      </c>
      <c r="O266" s="20">
        <f t="shared" si="15"/>
        <v>0</v>
      </c>
      <c r="P266" s="20">
        <f t="shared" si="15"/>
        <v>3777263.42</v>
      </c>
      <c r="Q266" s="20">
        <f t="shared" si="15"/>
        <v>0</v>
      </c>
      <c r="R266" s="20">
        <f>+R216</f>
        <v>47319</v>
      </c>
    </row>
    <row r="267" spans="6:18" ht="12.75">
      <c r="F267" s="81" t="s">
        <v>13</v>
      </c>
      <c r="G267" s="81"/>
      <c r="H267" s="19">
        <f>SUM(H265:H266)</f>
        <v>4445544.260000001</v>
      </c>
      <c r="I267" s="19">
        <f aca="true" t="shared" si="16" ref="I267:Q267">SUM(I265:I266)</f>
        <v>0</v>
      </c>
      <c r="J267" s="19">
        <f t="shared" si="16"/>
        <v>0</v>
      </c>
      <c r="K267" s="19">
        <f t="shared" si="16"/>
        <v>4445544.260000001</v>
      </c>
      <c r="L267" s="19">
        <f t="shared" si="16"/>
        <v>0</v>
      </c>
      <c r="M267" s="19">
        <f t="shared" si="16"/>
        <v>4439350.41</v>
      </c>
      <c r="N267" s="19">
        <f t="shared" si="16"/>
        <v>0</v>
      </c>
      <c r="O267" s="19">
        <f t="shared" si="16"/>
        <v>0</v>
      </c>
      <c r="P267" s="19">
        <f t="shared" si="16"/>
        <v>4439350.41</v>
      </c>
      <c r="Q267" s="19">
        <f t="shared" si="16"/>
        <v>0</v>
      </c>
      <c r="R267" s="19">
        <f>SUM(R265:R266)</f>
        <v>68291</v>
      </c>
    </row>
    <row r="268" spans="6:18" ht="12.75">
      <c r="F268" s="88"/>
      <c r="G268" s="88"/>
      <c r="H268" s="8"/>
      <c r="I268" s="12"/>
      <c r="J268" s="11"/>
      <c r="K268" s="11"/>
      <c r="L268" s="11"/>
      <c r="M268" s="11"/>
      <c r="N268" s="11"/>
      <c r="O268" s="11"/>
      <c r="P268" s="9"/>
      <c r="Q268" s="9"/>
      <c r="R268" s="9"/>
    </row>
    <row r="269" spans="6:18" ht="12.75">
      <c r="F269" s="10"/>
      <c r="G269" s="10"/>
      <c r="H269" s="11"/>
      <c r="I269" s="12"/>
      <c r="J269" s="11"/>
      <c r="K269" s="11"/>
      <c r="L269" s="11"/>
      <c r="M269" s="11"/>
      <c r="N269" s="11"/>
      <c r="O269" s="11"/>
      <c r="P269" s="9"/>
      <c r="Q269" s="9"/>
      <c r="R269" s="9"/>
    </row>
    <row r="270" spans="6:18" ht="12.75">
      <c r="F270" s="10"/>
      <c r="G270" s="10"/>
      <c r="H270" s="11"/>
      <c r="I270" s="12"/>
      <c r="J270" s="11"/>
      <c r="K270" s="11"/>
      <c r="L270" s="11"/>
      <c r="M270" s="11"/>
      <c r="N270" s="11"/>
      <c r="O270" s="11"/>
      <c r="P270" s="9"/>
      <c r="Q270" s="9"/>
      <c r="R270" s="9"/>
    </row>
    <row r="271" spans="6:18" ht="12.75">
      <c r="F271" s="10"/>
      <c r="G271" s="10"/>
      <c r="H271" s="11"/>
      <c r="I271" s="12"/>
      <c r="J271" s="11"/>
      <c r="K271" s="11"/>
      <c r="L271" s="11"/>
      <c r="M271" s="11"/>
      <c r="N271" s="11"/>
      <c r="O271" s="11"/>
      <c r="P271" s="9"/>
      <c r="Q271" s="9"/>
      <c r="R271" s="9"/>
    </row>
    <row r="272" spans="6:18" ht="12.75">
      <c r="F272" s="10"/>
      <c r="G272" s="10"/>
      <c r="H272" s="11"/>
      <c r="I272" s="12"/>
      <c r="J272" s="11"/>
      <c r="K272" s="11"/>
      <c r="L272" s="11"/>
      <c r="M272" s="11"/>
      <c r="N272" s="11"/>
      <c r="O272" s="11"/>
      <c r="P272" s="9"/>
      <c r="Q272" s="9"/>
      <c r="R272" s="9"/>
    </row>
    <row r="273" spans="3:18" ht="12.75">
      <c r="C273" s="3"/>
      <c r="D273" s="24"/>
      <c r="E273" s="24"/>
      <c r="G273" s="42"/>
      <c r="H273" s="42"/>
      <c r="I273" s="42"/>
      <c r="J273" s="42"/>
      <c r="K273" s="42"/>
      <c r="L273" s="3"/>
      <c r="M273" s="3"/>
      <c r="N273" s="3"/>
      <c r="O273" s="3"/>
      <c r="P273" s="3"/>
      <c r="Q273" s="3"/>
      <c r="R273" s="3"/>
    </row>
    <row r="274" spans="3:17" ht="12.75">
      <c r="C274" s="50"/>
      <c r="D274" s="50"/>
      <c r="E274" s="8"/>
      <c r="G274" s="46" t="s">
        <v>129</v>
      </c>
      <c r="H274" s="46"/>
      <c r="I274" s="46"/>
      <c r="J274" s="46"/>
      <c r="K274" s="46"/>
      <c r="M274" s="44"/>
      <c r="N274" s="44"/>
      <c r="O274" s="44"/>
      <c r="P274" s="44"/>
      <c r="Q274" s="44"/>
    </row>
    <row r="275" spans="3:18" ht="12.75">
      <c r="C275" s="43"/>
      <c r="D275" s="43"/>
      <c r="E275" s="36"/>
      <c r="G275" s="45" t="s">
        <v>35</v>
      </c>
      <c r="H275" s="45"/>
      <c r="I275" s="45"/>
      <c r="J275" s="45"/>
      <c r="K275" s="45"/>
      <c r="M275" s="43"/>
      <c r="N275" s="43"/>
      <c r="O275" s="43"/>
      <c r="P275" s="43"/>
      <c r="Q275" s="43"/>
      <c r="R275" s="3"/>
    </row>
    <row r="276" spans="3:17" ht="12.75">
      <c r="C276" s="43"/>
      <c r="D276" s="43"/>
      <c r="E276" s="36"/>
      <c r="F276" s="3"/>
      <c r="G276" s="43"/>
      <c r="H276" s="43"/>
      <c r="I276" s="43"/>
      <c r="J276" s="43"/>
      <c r="K276" s="43"/>
      <c r="L276" s="3"/>
      <c r="M276" s="43"/>
      <c r="N276" s="43"/>
      <c r="O276" s="43"/>
      <c r="P276" s="43"/>
      <c r="Q276" s="43"/>
    </row>
    <row r="277" spans="3:18" ht="12.75">
      <c r="C277" s="16"/>
      <c r="D277" s="16"/>
      <c r="E277" s="16"/>
      <c r="G277" s="16"/>
      <c r="H277" s="16"/>
      <c r="I277" s="16"/>
      <c r="J277" s="16"/>
      <c r="K277" s="16"/>
      <c r="M277" s="16"/>
      <c r="N277" s="16"/>
      <c r="O277" s="16"/>
      <c r="P277" s="16"/>
      <c r="Q277" s="16"/>
      <c r="R277" s="16"/>
    </row>
    <row r="278" spans="3:18" ht="12.75">
      <c r="C278" s="16"/>
      <c r="D278" s="16"/>
      <c r="E278" s="16"/>
      <c r="G278" s="16"/>
      <c r="H278" s="16"/>
      <c r="I278" s="16"/>
      <c r="J278" s="16"/>
      <c r="K278" s="16"/>
      <c r="M278" s="16"/>
      <c r="N278" s="16"/>
      <c r="O278" s="17" t="s">
        <v>33</v>
      </c>
      <c r="P278" s="16"/>
      <c r="Q278" s="16"/>
      <c r="R278" s="16"/>
    </row>
    <row r="279" spans="3:18" ht="12.75">
      <c r="C279" s="16"/>
      <c r="D279" s="16"/>
      <c r="E279" s="16"/>
      <c r="G279" s="16"/>
      <c r="H279" s="16"/>
      <c r="I279" s="16"/>
      <c r="J279" s="16"/>
      <c r="K279" s="16"/>
      <c r="M279" s="16"/>
      <c r="N279" s="16"/>
      <c r="O279" s="16"/>
      <c r="P279" s="16"/>
      <c r="Q279" s="16"/>
      <c r="R279" s="16"/>
    </row>
    <row r="281" spans="1:17" ht="15.75">
      <c r="A281" s="53" t="s">
        <v>22</v>
      </c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</row>
    <row r="283" spans="1:17" ht="15.75">
      <c r="A283" s="53" t="s">
        <v>0</v>
      </c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</row>
    <row r="284" spans="1:17" ht="15.75">
      <c r="A284" s="53" t="s">
        <v>128</v>
      </c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</row>
    <row r="285" spans="14:16" ht="12.75">
      <c r="N285" s="45" t="s">
        <v>14</v>
      </c>
      <c r="O285" s="45"/>
      <c r="P285" s="45"/>
    </row>
    <row r="286" spans="1:16" ht="12.75">
      <c r="A286" s="1"/>
      <c r="N286" s="46" t="s">
        <v>25</v>
      </c>
      <c r="O286" s="46"/>
      <c r="P286" s="46"/>
    </row>
    <row r="287" spans="1:16" ht="12.75">
      <c r="A287" s="1"/>
      <c r="N287" s="23"/>
      <c r="O287" s="23"/>
      <c r="P287" s="23"/>
    </row>
    <row r="288" spans="1:17" ht="12.75">
      <c r="A288" s="2"/>
      <c r="B288" s="2"/>
      <c r="C288" s="2"/>
      <c r="D288" s="2"/>
      <c r="E288" s="2"/>
      <c r="F288" s="2"/>
      <c r="G288" s="2"/>
      <c r="H288" s="47" t="s">
        <v>10</v>
      </c>
      <c r="I288" s="48"/>
      <c r="J288" s="48"/>
      <c r="K288" s="48"/>
      <c r="L288" s="49"/>
      <c r="M288" s="47" t="s">
        <v>11</v>
      </c>
      <c r="N288" s="48"/>
      <c r="O288" s="48"/>
      <c r="P288" s="48"/>
      <c r="Q288" s="49"/>
    </row>
    <row r="289" spans="1:18" ht="139.5">
      <c r="A289" s="4" t="s">
        <v>1</v>
      </c>
      <c r="B289" s="6" t="s">
        <v>2</v>
      </c>
      <c r="C289" s="5" t="s">
        <v>3</v>
      </c>
      <c r="D289" s="5" t="s">
        <v>4</v>
      </c>
      <c r="E289" s="5"/>
      <c r="F289" s="4" t="s">
        <v>16</v>
      </c>
      <c r="G289" s="4" t="s">
        <v>5</v>
      </c>
      <c r="H289" s="7" t="s">
        <v>6</v>
      </c>
      <c r="I289" s="14" t="s">
        <v>8</v>
      </c>
      <c r="J289" s="14" t="s">
        <v>9</v>
      </c>
      <c r="K289" s="14" t="s">
        <v>7</v>
      </c>
      <c r="L289" s="14" t="s">
        <v>17</v>
      </c>
      <c r="M289" s="7" t="s">
        <v>6</v>
      </c>
      <c r="N289" s="14" t="s">
        <v>8</v>
      </c>
      <c r="O289" s="14" t="s">
        <v>9</v>
      </c>
      <c r="P289" s="14" t="s">
        <v>7</v>
      </c>
      <c r="Q289" s="14" t="s">
        <v>18</v>
      </c>
      <c r="R289" s="7" t="s">
        <v>131</v>
      </c>
    </row>
    <row r="290" spans="1:18" ht="12.75">
      <c r="A290" s="91"/>
      <c r="B290" s="59"/>
      <c r="C290" s="93" t="s">
        <v>124</v>
      </c>
      <c r="D290" s="56" t="s">
        <v>125</v>
      </c>
      <c r="E290" s="40"/>
      <c r="F290" s="54">
        <v>100</v>
      </c>
      <c r="G290" s="75">
        <f>+M290/H290*100</f>
        <v>100</v>
      </c>
      <c r="H290" s="51">
        <f>+I290+J290+K290</f>
        <v>5638321.62</v>
      </c>
      <c r="I290" s="51">
        <v>0</v>
      </c>
      <c r="J290" s="51">
        <v>0</v>
      </c>
      <c r="K290" s="65">
        <v>5638321.62</v>
      </c>
      <c r="L290" s="51">
        <v>0</v>
      </c>
      <c r="M290" s="65">
        <f>+N290+O290+P290</f>
        <v>5638321.62</v>
      </c>
      <c r="N290" s="65">
        <v>0</v>
      </c>
      <c r="O290" s="51">
        <v>0</v>
      </c>
      <c r="P290" s="65">
        <v>5638321.62</v>
      </c>
      <c r="Q290" s="51">
        <v>0</v>
      </c>
      <c r="R290" s="106">
        <v>1193</v>
      </c>
    </row>
    <row r="291" spans="1:18" ht="12.75">
      <c r="A291" s="92"/>
      <c r="B291" s="60"/>
      <c r="C291" s="94"/>
      <c r="D291" s="95"/>
      <c r="E291" s="40"/>
      <c r="F291" s="55"/>
      <c r="G291" s="76"/>
      <c r="H291" s="52"/>
      <c r="I291" s="52"/>
      <c r="J291" s="52"/>
      <c r="K291" s="66"/>
      <c r="L291" s="52"/>
      <c r="M291" s="66"/>
      <c r="N291" s="66"/>
      <c r="O291" s="52"/>
      <c r="P291" s="66"/>
      <c r="Q291" s="52"/>
      <c r="R291" s="107"/>
    </row>
    <row r="292" spans="1:18" ht="12.75" customHeight="1">
      <c r="A292" s="63"/>
      <c r="B292" s="59"/>
      <c r="C292" s="93"/>
      <c r="D292" s="56"/>
      <c r="E292" s="29"/>
      <c r="F292" s="54"/>
      <c r="G292" s="75"/>
      <c r="H292" s="51"/>
      <c r="I292" s="51"/>
      <c r="J292" s="51"/>
      <c r="K292" s="65"/>
      <c r="L292" s="51"/>
      <c r="M292" s="65"/>
      <c r="N292" s="65"/>
      <c r="O292" s="51"/>
      <c r="P292" s="65"/>
      <c r="Q292" s="51"/>
      <c r="R292" s="106"/>
    </row>
    <row r="293" spans="1:18" ht="12.75">
      <c r="A293" s="64"/>
      <c r="B293" s="60"/>
      <c r="C293" s="94"/>
      <c r="D293" s="95"/>
      <c r="E293" s="30"/>
      <c r="F293" s="55"/>
      <c r="G293" s="76"/>
      <c r="H293" s="52"/>
      <c r="I293" s="52"/>
      <c r="J293" s="52"/>
      <c r="K293" s="66"/>
      <c r="L293" s="52"/>
      <c r="M293" s="66"/>
      <c r="N293" s="66"/>
      <c r="O293" s="52"/>
      <c r="P293" s="66"/>
      <c r="Q293" s="52"/>
      <c r="R293" s="107"/>
    </row>
    <row r="294" spans="1:18" ht="12.75">
      <c r="A294" s="96"/>
      <c r="B294" s="59"/>
      <c r="C294" s="93" t="s">
        <v>126</v>
      </c>
      <c r="D294" s="56" t="s">
        <v>74</v>
      </c>
      <c r="E294" s="40"/>
      <c r="F294" s="54">
        <v>100</v>
      </c>
      <c r="G294" s="75">
        <f>+M294/H294*100</f>
        <v>100</v>
      </c>
      <c r="H294" s="51">
        <f>+I294+J294+K294</f>
        <v>2722504.75</v>
      </c>
      <c r="I294" s="51">
        <v>0</v>
      </c>
      <c r="J294" s="51">
        <v>0</v>
      </c>
      <c r="K294" s="65">
        <v>2722504.75</v>
      </c>
      <c r="L294" s="51">
        <v>0</v>
      </c>
      <c r="M294" s="65">
        <f>+N294+O294+P294</f>
        <v>2722504.75</v>
      </c>
      <c r="N294" s="65">
        <v>0</v>
      </c>
      <c r="O294" s="51">
        <v>0</v>
      </c>
      <c r="P294" s="65">
        <v>2722504.75</v>
      </c>
      <c r="Q294" s="51">
        <v>0</v>
      </c>
      <c r="R294" s="106">
        <v>2612</v>
      </c>
    </row>
    <row r="295" spans="1:18" ht="12.75">
      <c r="A295" s="97"/>
      <c r="B295" s="60"/>
      <c r="C295" s="94"/>
      <c r="D295" s="95"/>
      <c r="E295" s="40"/>
      <c r="F295" s="55"/>
      <c r="G295" s="76"/>
      <c r="H295" s="52"/>
      <c r="I295" s="52"/>
      <c r="J295" s="52"/>
      <c r="K295" s="66"/>
      <c r="L295" s="52"/>
      <c r="M295" s="66"/>
      <c r="N295" s="66"/>
      <c r="O295" s="52"/>
      <c r="P295" s="66"/>
      <c r="Q295" s="52"/>
      <c r="R295" s="107"/>
    </row>
    <row r="296" spans="1:18" ht="12.75">
      <c r="A296" s="96"/>
      <c r="B296" s="59"/>
      <c r="C296" s="93"/>
      <c r="D296" s="56"/>
      <c r="E296" s="29"/>
      <c r="F296" s="54"/>
      <c r="G296" s="75"/>
      <c r="H296" s="51"/>
      <c r="I296" s="51"/>
      <c r="J296" s="51"/>
      <c r="K296" s="65"/>
      <c r="L296" s="51"/>
      <c r="M296" s="65"/>
      <c r="N296" s="65"/>
      <c r="O296" s="51"/>
      <c r="P296" s="65"/>
      <c r="Q296" s="51"/>
      <c r="R296" s="106"/>
    </row>
    <row r="297" spans="1:18" ht="12.75">
      <c r="A297" s="97"/>
      <c r="B297" s="60"/>
      <c r="C297" s="94"/>
      <c r="D297" s="95"/>
      <c r="E297" s="30"/>
      <c r="F297" s="55"/>
      <c r="G297" s="76"/>
      <c r="H297" s="52"/>
      <c r="I297" s="52"/>
      <c r="J297" s="52"/>
      <c r="K297" s="66"/>
      <c r="L297" s="52"/>
      <c r="M297" s="66"/>
      <c r="N297" s="66"/>
      <c r="O297" s="52"/>
      <c r="P297" s="66"/>
      <c r="Q297" s="52"/>
      <c r="R297" s="107"/>
    </row>
    <row r="298" spans="1:18" ht="12.75">
      <c r="A298" s="96"/>
      <c r="B298" s="59"/>
      <c r="C298" s="93" t="s">
        <v>126</v>
      </c>
      <c r="D298" s="56" t="s">
        <v>127</v>
      </c>
      <c r="E298" s="40"/>
      <c r="F298" s="54">
        <v>100</v>
      </c>
      <c r="G298" s="75">
        <f>+M298/H298*100</f>
        <v>100</v>
      </c>
      <c r="H298" s="51">
        <f>+I298+J298+K298</f>
        <v>2404404.67</v>
      </c>
      <c r="I298" s="51">
        <v>0</v>
      </c>
      <c r="J298" s="51">
        <v>0</v>
      </c>
      <c r="K298" s="65">
        <v>2404404.67</v>
      </c>
      <c r="L298" s="51">
        <v>0</v>
      </c>
      <c r="M298" s="65">
        <f>+N298+O298+P298</f>
        <v>2404404.67</v>
      </c>
      <c r="N298" s="65">
        <v>0</v>
      </c>
      <c r="O298" s="51">
        <v>0</v>
      </c>
      <c r="P298" s="65">
        <v>2404404.67</v>
      </c>
      <c r="Q298" s="51">
        <v>0</v>
      </c>
      <c r="R298" s="106">
        <v>903</v>
      </c>
    </row>
    <row r="299" spans="1:18" ht="12.75">
      <c r="A299" s="97"/>
      <c r="B299" s="60"/>
      <c r="C299" s="94"/>
      <c r="D299" s="95"/>
      <c r="E299" s="40"/>
      <c r="F299" s="55"/>
      <c r="G299" s="76"/>
      <c r="H299" s="52"/>
      <c r="I299" s="52"/>
      <c r="J299" s="52"/>
      <c r="K299" s="66"/>
      <c r="L299" s="52"/>
      <c r="M299" s="66"/>
      <c r="N299" s="66"/>
      <c r="O299" s="52"/>
      <c r="P299" s="66"/>
      <c r="Q299" s="52"/>
      <c r="R299" s="107"/>
    </row>
    <row r="300" spans="1:18" ht="12.75">
      <c r="A300" s="91"/>
      <c r="B300" s="59"/>
      <c r="C300" s="59"/>
      <c r="D300" s="98"/>
      <c r="E300" s="37"/>
      <c r="F300" s="100"/>
      <c r="G300" s="71"/>
      <c r="H300" s="73"/>
      <c r="I300" s="73"/>
      <c r="J300" s="73"/>
      <c r="K300" s="67"/>
      <c r="L300" s="73"/>
      <c r="M300" s="67"/>
      <c r="N300" s="67"/>
      <c r="O300" s="73"/>
      <c r="P300" s="67"/>
      <c r="Q300" s="73"/>
      <c r="R300" s="106"/>
    </row>
    <row r="301" spans="1:18" ht="12.75">
      <c r="A301" s="92"/>
      <c r="B301" s="60"/>
      <c r="C301" s="60"/>
      <c r="D301" s="99"/>
      <c r="E301" s="38"/>
      <c r="F301" s="101"/>
      <c r="G301" s="72"/>
      <c r="H301" s="74"/>
      <c r="I301" s="74"/>
      <c r="J301" s="74"/>
      <c r="K301" s="68"/>
      <c r="L301" s="74"/>
      <c r="M301" s="68"/>
      <c r="N301" s="68"/>
      <c r="O301" s="74"/>
      <c r="P301" s="68"/>
      <c r="Q301" s="74"/>
      <c r="R301" s="107"/>
    </row>
    <row r="302" spans="1:18" ht="12.75">
      <c r="A302" s="96"/>
      <c r="B302" s="96"/>
      <c r="C302" s="102" t="s">
        <v>19</v>
      </c>
      <c r="D302" s="63"/>
      <c r="E302" s="3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106"/>
    </row>
    <row r="303" spans="1:18" ht="12.75">
      <c r="A303" s="97"/>
      <c r="B303" s="97"/>
      <c r="C303" s="103"/>
      <c r="D303" s="64"/>
      <c r="E303" s="3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107"/>
    </row>
    <row r="304" spans="1:18" ht="12.75">
      <c r="A304" s="63"/>
      <c r="B304" s="59"/>
      <c r="C304" s="93" t="s">
        <v>23</v>
      </c>
      <c r="D304" s="56" t="s">
        <v>20</v>
      </c>
      <c r="E304" s="40">
        <v>43466</v>
      </c>
      <c r="F304" s="54">
        <v>100</v>
      </c>
      <c r="G304" s="75">
        <f>+M304/H304*100</f>
        <v>100</v>
      </c>
      <c r="H304" s="51">
        <f>+I304+J304+K304</f>
        <v>320226.79</v>
      </c>
      <c r="I304" s="51">
        <v>0</v>
      </c>
      <c r="J304" s="51">
        <v>0</v>
      </c>
      <c r="K304" s="65">
        <v>320226.79</v>
      </c>
      <c r="L304" s="51">
        <v>0</v>
      </c>
      <c r="M304" s="65">
        <f>+N304+O304+P304</f>
        <v>320226.79</v>
      </c>
      <c r="N304" s="65">
        <v>0</v>
      </c>
      <c r="O304" s="51">
        <v>0</v>
      </c>
      <c r="P304" s="65">
        <v>320226.79</v>
      </c>
      <c r="Q304" s="51">
        <v>0</v>
      </c>
      <c r="R304" s="106">
        <v>44993</v>
      </c>
    </row>
    <row r="305" spans="1:18" ht="12.75">
      <c r="A305" s="64"/>
      <c r="B305" s="60"/>
      <c r="C305" s="94"/>
      <c r="D305" s="95"/>
      <c r="E305" s="40">
        <v>43830</v>
      </c>
      <c r="F305" s="55"/>
      <c r="G305" s="76"/>
      <c r="H305" s="52"/>
      <c r="I305" s="52"/>
      <c r="J305" s="52"/>
      <c r="K305" s="66"/>
      <c r="L305" s="52"/>
      <c r="M305" s="66"/>
      <c r="N305" s="66"/>
      <c r="O305" s="52"/>
      <c r="P305" s="66"/>
      <c r="Q305" s="52"/>
      <c r="R305" s="107"/>
    </row>
    <row r="306" spans="1:18" ht="12.75">
      <c r="A306" s="91"/>
      <c r="B306" s="59"/>
      <c r="C306" s="93"/>
      <c r="D306" s="56"/>
      <c r="E306" s="29"/>
      <c r="F306" s="54"/>
      <c r="G306" s="75"/>
      <c r="H306" s="51"/>
      <c r="I306" s="51"/>
      <c r="J306" s="51"/>
      <c r="K306" s="65"/>
      <c r="L306" s="51"/>
      <c r="M306" s="65"/>
      <c r="N306" s="65"/>
      <c r="O306" s="51"/>
      <c r="P306" s="65"/>
      <c r="Q306" s="51"/>
      <c r="R306" s="106"/>
    </row>
    <row r="307" spans="1:18" ht="12.75">
      <c r="A307" s="92"/>
      <c r="B307" s="60"/>
      <c r="C307" s="94"/>
      <c r="D307" s="95"/>
      <c r="E307" s="30"/>
      <c r="F307" s="55"/>
      <c r="G307" s="76"/>
      <c r="H307" s="52"/>
      <c r="I307" s="52"/>
      <c r="J307" s="52"/>
      <c r="K307" s="66"/>
      <c r="L307" s="52"/>
      <c r="M307" s="66"/>
      <c r="N307" s="66"/>
      <c r="O307" s="52"/>
      <c r="P307" s="66"/>
      <c r="Q307" s="52"/>
      <c r="R307" s="107"/>
    </row>
    <row r="308" spans="1:18" ht="12.75">
      <c r="A308" s="91"/>
      <c r="B308" s="59"/>
      <c r="C308" s="102" t="s">
        <v>21</v>
      </c>
      <c r="D308" s="98"/>
      <c r="E308" s="37"/>
      <c r="F308" s="100"/>
      <c r="G308" s="71"/>
      <c r="H308" s="73"/>
      <c r="I308" s="73"/>
      <c r="J308" s="73"/>
      <c r="K308" s="67"/>
      <c r="L308" s="73"/>
      <c r="M308" s="67"/>
      <c r="N308" s="67"/>
      <c r="O308" s="73"/>
      <c r="P308" s="67"/>
      <c r="Q308" s="73"/>
      <c r="R308" s="106"/>
    </row>
    <row r="309" spans="1:18" ht="12.75">
      <c r="A309" s="92"/>
      <c r="B309" s="60"/>
      <c r="C309" s="103"/>
      <c r="D309" s="99"/>
      <c r="E309" s="38"/>
      <c r="F309" s="101"/>
      <c r="G309" s="72"/>
      <c r="H309" s="74"/>
      <c r="I309" s="74"/>
      <c r="J309" s="74"/>
      <c r="K309" s="68"/>
      <c r="L309" s="74"/>
      <c r="M309" s="68"/>
      <c r="N309" s="68"/>
      <c r="O309" s="74"/>
      <c r="P309" s="68"/>
      <c r="Q309" s="74"/>
      <c r="R309" s="107"/>
    </row>
    <row r="310" spans="1:18" ht="12.75">
      <c r="A310" s="63"/>
      <c r="B310" s="59"/>
      <c r="C310" s="93" t="s">
        <v>24</v>
      </c>
      <c r="D310" s="56" t="s">
        <v>20</v>
      </c>
      <c r="E310" s="40">
        <v>43466</v>
      </c>
      <c r="F310" s="54">
        <v>100</v>
      </c>
      <c r="G310" s="75">
        <f>+M310/H310*100</f>
        <v>100</v>
      </c>
      <c r="H310" s="51">
        <f>+I310+J310+K310</f>
        <v>480340.27</v>
      </c>
      <c r="I310" s="51">
        <v>0</v>
      </c>
      <c r="J310" s="51">
        <v>0</v>
      </c>
      <c r="K310" s="65">
        <v>480340.27</v>
      </c>
      <c r="L310" s="51">
        <v>0</v>
      </c>
      <c r="M310" s="65">
        <f>+N310+O310+P310</f>
        <v>480340.27</v>
      </c>
      <c r="N310" s="65">
        <v>0</v>
      </c>
      <c r="O310" s="51">
        <v>0</v>
      </c>
      <c r="P310" s="65">
        <v>480340.27</v>
      </c>
      <c r="Q310" s="51">
        <v>0</v>
      </c>
      <c r="R310" s="106">
        <v>44993</v>
      </c>
    </row>
    <row r="311" spans="1:18" ht="12.75">
      <c r="A311" s="64"/>
      <c r="B311" s="60"/>
      <c r="C311" s="94"/>
      <c r="D311" s="95"/>
      <c r="E311" s="40">
        <v>43830</v>
      </c>
      <c r="F311" s="55"/>
      <c r="G311" s="76"/>
      <c r="H311" s="52"/>
      <c r="I311" s="52"/>
      <c r="J311" s="52"/>
      <c r="K311" s="66"/>
      <c r="L311" s="52"/>
      <c r="M311" s="66"/>
      <c r="N311" s="66"/>
      <c r="O311" s="52"/>
      <c r="P311" s="66"/>
      <c r="Q311" s="52"/>
      <c r="R311" s="107"/>
    </row>
    <row r="312" spans="1:18" ht="12.75">
      <c r="A312" s="71"/>
      <c r="B312" s="59"/>
      <c r="C312" s="59"/>
      <c r="D312" s="69"/>
      <c r="E312" s="33"/>
      <c r="F312" s="104"/>
      <c r="G312" s="71"/>
      <c r="H312" s="73"/>
      <c r="I312" s="73"/>
      <c r="J312" s="73"/>
      <c r="K312" s="67"/>
      <c r="L312" s="73"/>
      <c r="M312" s="67"/>
      <c r="N312" s="67"/>
      <c r="O312" s="73"/>
      <c r="P312" s="67"/>
      <c r="Q312" s="73"/>
      <c r="R312" s="106"/>
    </row>
    <row r="313" spans="1:18" ht="12.75">
      <c r="A313" s="72"/>
      <c r="B313" s="60"/>
      <c r="C313" s="60"/>
      <c r="D313" s="70"/>
      <c r="E313" s="26"/>
      <c r="F313" s="105"/>
      <c r="G313" s="72"/>
      <c r="H313" s="74"/>
      <c r="I313" s="74"/>
      <c r="J313" s="74"/>
      <c r="K313" s="68"/>
      <c r="L313" s="74"/>
      <c r="M313" s="68"/>
      <c r="N313" s="68"/>
      <c r="O313" s="74"/>
      <c r="P313" s="68"/>
      <c r="Q313" s="74"/>
      <c r="R313" s="107"/>
    </row>
    <row r="314" spans="6:18" ht="12.75">
      <c r="F314" s="77" t="s">
        <v>12</v>
      </c>
      <c r="G314" s="78"/>
      <c r="H314" s="18">
        <f aca="true" t="shared" si="17" ref="H314:Q314">SUM(H290:H313)</f>
        <v>11565798.099999998</v>
      </c>
      <c r="I314" s="18">
        <f t="shared" si="17"/>
        <v>0</v>
      </c>
      <c r="J314" s="18">
        <f t="shared" si="17"/>
        <v>0</v>
      </c>
      <c r="K314" s="18">
        <f t="shared" si="17"/>
        <v>11565798.099999998</v>
      </c>
      <c r="L314" s="18">
        <f t="shared" si="17"/>
        <v>0</v>
      </c>
      <c r="M314" s="18">
        <f t="shared" si="17"/>
        <v>11565798.099999998</v>
      </c>
      <c r="N314" s="18">
        <f t="shared" si="17"/>
        <v>0</v>
      </c>
      <c r="O314" s="18">
        <f t="shared" si="17"/>
        <v>0</v>
      </c>
      <c r="P314" s="18">
        <f t="shared" si="17"/>
        <v>11565798.099999998</v>
      </c>
      <c r="Q314" s="18">
        <f t="shared" si="17"/>
        <v>0</v>
      </c>
      <c r="R314" s="18">
        <f>SUM(R290:R313)</f>
        <v>94694</v>
      </c>
    </row>
    <row r="315" spans="6:18" ht="12.75">
      <c r="F315" s="79" t="s">
        <v>15</v>
      </c>
      <c r="G315" s="80"/>
      <c r="H315" s="20">
        <f aca="true" t="shared" si="18" ref="H315:Q315">+H267</f>
        <v>4445544.260000001</v>
      </c>
      <c r="I315" s="20">
        <f t="shared" si="18"/>
        <v>0</v>
      </c>
      <c r="J315" s="20">
        <f t="shared" si="18"/>
        <v>0</v>
      </c>
      <c r="K315" s="20">
        <f t="shared" si="18"/>
        <v>4445544.260000001</v>
      </c>
      <c r="L315" s="20">
        <f t="shared" si="18"/>
        <v>0</v>
      </c>
      <c r="M315" s="20">
        <f t="shared" si="18"/>
        <v>4439350.41</v>
      </c>
      <c r="N315" s="20">
        <f t="shared" si="18"/>
        <v>0</v>
      </c>
      <c r="O315" s="20">
        <f t="shared" si="18"/>
        <v>0</v>
      </c>
      <c r="P315" s="20">
        <f t="shared" si="18"/>
        <v>4439350.41</v>
      </c>
      <c r="Q315" s="20">
        <f t="shared" si="18"/>
        <v>0</v>
      </c>
      <c r="R315" s="20">
        <f>+R267</f>
        <v>68291</v>
      </c>
    </row>
    <row r="316" spans="6:18" ht="12.75">
      <c r="F316" s="81" t="s">
        <v>13</v>
      </c>
      <c r="G316" s="81"/>
      <c r="H316" s="19">
        <f>SUM(H314:H315)</f>
        <v>16011342.36</v>
      </c>
      <c r="I316" s="19">
        <f aca="true" t="shared" si="19" ref="I316:Q316">SUM(I314:I315)</f>
        <v>0</v>
      </c>
      <c r="J316" s="19">
        <f t="shared" si="19"/>
        <v>0</v>
      </c>
      <c r="K316" s="19">
        <f t="shared" si="19"/>
        <v>16011342.36</v>
      </c>
      <c r="L316" s="19">
        <f t="shared" si="19"/>
        <v>0</v>
      </c>
      <c r="M316" s="19">
        <f t="shared" si="19"/>
        <v>16005148.509999998</v>
      </c>
      <c r="N316" s="19">
        <f t="shared" si="19"/>
        <v>0</v>
      </c>
      <c r="O316" s="19">
        <f t="shared" si="19"/>
        <v>0</v>
      </c>
      <c r="P316" s="19">
        <f t="shared" si="19"/>
        <v>16005148.509999998</v>
      </c>
      <c r="Q316" s="19">
        <f t="shared" si="19"/>
        <v>0</v>
      </c>
      <c r="R316" s="19">
        <f>SUM(R314:R315)</f>
        <v>162985</v>
      </c>
    </row>
    <row r="317" spans="6:18" ht="12.75">
      <c r="F317" s="21"/>
      <c r="G317" s="21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</row>
    <row r="318" spans="6:18" ht="12.75">
      <c r="F318" s="10"/>
      <c r="G318" s="10"/>
      <c r="H318" s="11"/>
      <c r="I318" s="12"/>
      <c r="J318" s="11"/>
      <c r="K318" s="11"/>
      <c r="L318" s="11"/>
      <c r="M318" s="11"/>
      <c r="N318" s="11"/>
      <c r="O318" s="11"/>
      <c r="P318" s="9"/>
      <c r="Q318" s="9"/>
      <c r="R318" s="9"/>
    </row>
    <row r="319" spans="6:18" ht="12.75">
      <c r="F319" s="10"/>
      <c r="G319" s="10"/>
      <c r="H319" s="11"/>
      <c r="I319" s="12"/>
      <c r="J319" s="11"/>
      <c r="K319" s="11"/>
      <c r="L319" s="11"/>
      <c r="M319" s="11"/>
      <c r="N319" s="11"/>
      <c r="O319" s="11"/>
      <c r="P319" s="9"/>
      <c r="Q319" s="9"/>
      <c r="R319" s="9"/>
    </row>
    <row r="320" spans="6:18" ht="12.75">
      <c r="F320" s="10"/>
      <c r="G320" s="10"/>
      <c r="H320" s="11"/>
      <c r="I320" s="12"/>
      <c r="J320" s="11"/>
      <c r="K320" s="11"/>
      <c r="L320" s="11"/>
      <c r="M320" s="11"/>
      <c r="N320" s="11"/>
      <c r="O320" s="11"/>
      <c r="P320" s="9"/>
      <c r="Q320" s="9"/>
      <c r="R320" s="9"/>
    </row>
    <row r="321" spans="6:18" ht="12.75">
      <c r="F321" s="10"/>
      <c r="G321" s="10"/>
      <c r="H321" s="11"/>
      <c r="I321" s="12"/>
      <c r="J321" s="11"/>
      <c r="K321" s="11"/>
      <c r="L321" s="11"/>
      <c r="M321" s="11"/>
      <c r="N321" s="11"/>
      <c r="O321" s="11"/>
      <c r="P321" s="9"/>
      <c r="Q321" s="9"/>
      <c r="R321" s="9"/>
    </row>
    <row r="322" spans="3:18" ht="12.75">
      <c r="C322" s="3"/>
      <c r="D322" s="24"/>
      <c r="E322" s="24"/>
      <c r="G322" s="42"/>
      <c r="H322" s="42"/>
      <c r="I322" s="42"/>
      <c r="J322" s="42"/>
      <c r="K322" s="42"/>
      <c r="L322" s="3"/>
      <c r="M322" s="3"/>
      <c r="N322" s="3"/>
      <c r="O322" s="3"/>
      <c r="P322" s="3"/>
      <c r="Q322" s="3"/>
      <c r="R322" s="3"/>
    </row>
    <row r="323" spans="3:17" ht="12.75">
      <c r="C323" s="50"/>
      <c r="D323" s="50"/>
      <c r="E323" s="8"/>
      <c r="G323" s="46" t="s">
        <v>129</v>
      </c>
      <c r="H323" s="46"/>
      <c r="I323" s="46"/>
      <c r="J323" s="46"/>
      <c r="K323" s="46"/>
      <c r="M323" s="44"/>
      <c r="N323" s="44"/>
      <c r="O323" s="44"/>
      <c r="P323" s="44"/>
      <c r="Q323" s="44"/>
    </row>
    <row r="324" spans="3:18" ht="12.75">
      <c r="C324" s="43"/>
      <c r="D324" s="43"/>
      <c r="E324" s="36"/>
      <c r="G324" s="45" t="s">
        <v>35</v>
      </c>
      <c r="H324" s="45"/>
      <c r="I324" s="45"/>
      <c r="J324" s="45"/>
      <c r="K324" s="45"/>
      <c r="M324" s="43"/>
      <c r="N324" s="43"/>
      <c r="O324" s="43"/>
      <c r="P324" s="43"/>
      <c r="Q324" s="43"/>
      <c r="R324" s="3"/>
    </row>
    <row r="325" spans="6:18" ht="12.75">
      <c r="F325" s="10"/>
      <c r="G325" s="10"/>
      <c r="H325" s="11"/>
      <c r="I325" s="12"/>
      <c r="J325" s="11"/>
      <c r="K325" s="11"/>
      <c r="L325" s="11"/>
      <c r="M325" s="11"/>
      <c r="N325" s="11"/>
      <c r="O325" s="11"/>
      <c r="P325" s="9"/>
      <c r="Q325" s="9"/>
      <c r="R325" s="9"/>
    </row>
    <row r="326" ht="12.75">
      <c r="C326" s="13"/>
    </row>
    <row r="327" spans="3:18" ht="12.75">
      <c r="C327" s="16"/>
      <c r="D327" s="16"/>
      <c r="E327" s="16"/>
      <c r="G327" s="16"/>
      <c r="H327" s="16"/>
      <c r="I327" s="16"/>
      <c r="J327" s="16"/>
      <c r="K327" s="16"/>
      <c r="M327" s="16"/>
      <c r="N327" s="16"/>
      <c r="O327" s="17" t="s">
        <v>34</v>
      </c>
      <c r="P327" s="16"/>
      <c r="Q327" s="16"/>
      <c r="R327" s="16"/>
    </row>
    <row r="328" spans="3:18" ht="12.75">
      <c r="C328" s="16"/>
      <c r="D328" s="16"/>
      <c r="E328" s="16"/>
      <c r="G328" s="16"/>
      <c r="H328" s="16"/>
      <c r="I328" s="16"/>
      <c r="J328" s="16"/>
      <c r="K328" s="16"/>
      <c r="M328" s="16"/>
      <c r="N328" s="16"/>
      <c r="O328" s="16"/>
      <c r="P328" s="16"/>
      <c r="Q328" s="16"/>
      <c r="R328" s="16"/>
    </row>
    <row r="329" spans="3:18" ht="12.75">
      <c r="C329" s="16"/>
      <c r="D329" s="16"/>
      <c r="E329" s="16"/>
      <c r="G329" s="16"/>
      <c r="H329" s="16"/>
      <c r="I329" s="16"/>
      <c r="J329" s="16"/>
      <c r="K329" s="16"/>
      <c r="M329" s="16"/>
      <c r="N329" s="16"/>
      <c r="O329" s="16"/>
      <c r="P329" s="16"/>
      <c r="Q329" s="16"/>
      <c r="R329" s="16"/>
    </row>
    <row r="330" spans="3:18" ht="12.75">
      <c r="C330" s="16"/>
      <c r="D330" s="16"/>
      <c r="E330" s="16"/>
      <c r="G330" s="16"/>
      <c r="H330" s="16"/>
      <c r="I330" s="16"/>
      <c r="J330" s="16"/>
      <c r="K330" s="16"/>
      <c r="M330" s="16"/>
      <c r="N330" s="16"/>
      <c r="O330" s="16"/>
      <c r="P330" s="16"/>
      <c r="Q330" s="16"/>
      <c r="R330" s="16"/>
    </row>
    <row r="331" spans="3:18" ht="12.75">
      <c r="C331" s="16"/>
      <c r="D331" s="16"/>
      <c r="E331" s="16"/>
      <c r="G331" s="16"/>
      <c r="H331" s="16"/>
      <c r="I331" s="16"/>
      <c r="J331" s="16"/>
      <c r="K331" s="16"/>
      <c r="M331" s="16"/>
      <c r="N331" s="16"/>
      <c r="O331" s="16"/>
      <c r="P331" s="16"/>
      <c r="Q331" s="16"/>
      <c r="R331" s="16"/>
    </row>
    <row r="332" spans="3:18" ht="12.75">
      <c r="C332" s="16"/>
      <c r="D332" s="16"/>
      <c r="E332" s="16"/>
      <c r="G332" s="16"/>
      <c r="H332" s="16"/>
      <c r="I332" s="16"/>
      <c r="J332" s="16"/>
      <c r="K332" s="16"/>
      <c r="M332" s="16"/>
      <c r="N332" s="16"/>
      <c r="O332" s="16"/>
      <c r="P332" s="16"/>
      <c r="Q332" s="16"/>
      <c r="R332" s="16"/>
    </row>
    <row r="333" spans="3:18" ht="12.75">
      <c r="C333" s="16"/>
      <c r="D333" s="16"/>
      <c r="E333" s="16"/>
      <c r="G333" s="16"/>
      <c r="H333" s="16"/>
      <c r="I333" s="16"/>
      <c r="J333" s="16"/>
      <c r="K333" s="16"/>
      <c r="M333" s="16"/>
      <c r="N333" s="16"/>
      <c r="O333" s="16"/>
      <c r="P333" s="16"/>
      <c r="Q333" s="16"/>
      <c r="R333" s="16"/>
    </row>
    <row r="334" spans="3:18" ht="12.75">
      <c r="C334" s="16"/>
      <c r="D334" s="16"/>
      <c r="E334" s="16"/>
      <c r="G334" s="16"/>
      <c r="H334" s="16"/>
      <c r="I334" s="16"/>
      <c r="J334" s="16"/>
      <c r="K334" s="16"/>
      <c r="M334" s="16"/>
      <c r="N334" s="16"/>
      <c r="O334" s="16"/>
      <c r="P334" s="16"/>
      <c r="Q334" s="16"/>
      <c r="R334" s="16"/>
    </row>
  </sheetData>
  <sheetProtection/>
  <mergeCells count="1482">
    <mergeCell ref="R302:R303"/>
    <mergeCell ref="R304:R305"/>
    <mergeCell ref="R306:R307"/>
    <mergeCell ref="R308:R309"/>
    <mergeCell ref="R310:R311"/>
    <mergeCell ref="R312:R313"/>
    <mergeCell ref="R290:R291"/>
    <mergeCell ref="R292:R293"/>
    <mergeCell ref="R294:R295"/>
    <mergeCell ref="R296:R297"/>
    <mergeCell ref="R298:R299"/>
    <mergeCell ref="R300:R301"/>
    <mergeCell ref="R253:R254"/>
    <mergeCell ref="R255:R256"/>
    <mergeCell ref="R257:R258"/>
    <mergeCell ref="R259:R260"/>
    <mergeCell ref="R261:R262"/>
    <mergeCell ref="R263:R264"/>
    <mergeCell ref="R241:R242"/>
    <mergeCell ref="R243:R244"/>
    <mergeCell ref="R245:R246"/>
    <mergeCell ref="R247:R248"/>
    <mergeCell ref="R249:R250"/>
    <mergeCell ref="R251:R252"/>
    <mergeCell ref="R204:R205"/>
    <mergeCell ref="R206:R207"/>
    <mergeCell ref="R208:R209"/>
    <mergeCell ref="R210:R211"/>
    <mergeCell ref="R212:R213"/>
    <mergeCell ref="R239:R240"/>
    <mergeCell ref="R192:R193"/>
    <mergeCell ref="R194:R195"/>
    <mergeCell ref="R196:R197"/>
    <mergeCell ref="R198:R199"/>
    <mergeCell ref="R200:R201"/>
    <mergeCell ref="R202:R203"/>
    <mergeCell ref="R155:R156"/>
    <mergeCell ref="R157:R158"/>
    <mergeCell ref="R159:R160"/>
    <mergeCell ref="R161:R162"/>
    <mergeCell ref="R188:R189"/>
    <mergeCell ref="R190:R191"/>
    <mergeCell ref="R118:R119"/>
    <mergeCell ref="R145:R146"/>
    <mergeCell ref="R147:R148"/>
    <mergeCell ref="R149:R150"/>
    <mergeCell ref="R151:R152"/>
    <mergeCell ref="R153:R154"/>
    <mergeCell ref="R106:R107"/>
    <mergeCell ref="R108:R109"/>
    <mergeCell ref="R110:R111"/>
    <mergeCell ref="R112:R113"/>
    <mergeCell ref="R114:R115"/>
    <mergeCell ref="R116:R117"/>
    <mergeCell ref="R70:R71"/>
    <mergeCell ref="R72:R73"/>
    <mergeCell ref="R74:R75"/>
    <mergeCell ref="R100:R101"/>
    <mergeCell ref="R102:R103"/>
    <mergeCell ref="R104:R105"/>
    <mergeCell ref="R58:R59"/>
    <mergeCell ref="R60:R61"/>
    <mergeCell ref="R62:R63"/>
    <mergeCell ref="R64:R65"/>
    <mergeCell ref="R66:R67"/>
    <mergeCell ref="R68:R69"/>
    <mergeCell ref="R22:R23"/>
    <mergeCell ref="R24:R25"/>
    <mergeCell ref="R26:R27"/>
    <mergeCell ref="R28:R29"/>
    <mergeCell ref="R30:R31"/>
    <mergeCell ref="R56:R57"/>
    <mergeCell ref="R10:R11"/>
    <mergeCell ref="R12:R13"/>
    <mergeCell ref="R14:R15"/>
    <mergeCell ref="R16:R17"/>
    <mergeCell ref="R18:R19"/>
    <mergeCell ref="R20:R21"/>
    <mergeCell ref="N296:N297"/>
    <mergeCell ref="O296:O297"/>
    <mergeCell ref="P296:P297"/>
    <mergeCell ref="Q296:Q297"/>
    <mergeCell ref="H296:H297"/>
    <mergeCell ref="I296:I297"/>
    <mergeCell ref="J296:J297"/>
    <mergeCell ref="K296:K297"/>
    <mergeCell ref="L296:L297"/>
    <mergeCell ref="M296:M297"/>
    <mergeCell ref="A296:A297"/>
    <mergeCell ref="B296:B297"/>
    <mergeCell ref="C296:C297"/>
    <mergeCell ref="D296:D297"/>
    <mergeCell ref="F296:F297"/>
    <mergeCell ref="G296:G297"/>
    <mergeCell ref="N298:N299"/>
    <mergeCell ref="O298:O299"/>
    <mergeCell ref="P298:P299"/>
    <mergeCell ref="Q298:Q299"/>
    <mergeCell ref="H298:H299"/>
    <mergeCell ref="I298:I299"/>
    <mergeCell ref="J298:J299"/>
    <mergeCell ref="K298:K299"/>
    <mergeCell ref="L298:L299"/>
    <mergeCell ref="M298:M299"/>
    <mergeCell ref="A298:A299"/>
    <mergeCell ref="B298:B299"/>
    <mergeCell ref="C298:C299"/>
    <mergeCell ref="D298:D299"/>
    <mergeCell ref="F298:F299"/>
    <mergeCell ref="G298:G299"/>
    <mergeCell ref="A231:Q231"/>
    <mergeCell ref="A232:Q232"/>
    <mergeCell ref="N233:P233"/>
    <mergeCell ref="N234:P234"/>
    <mergeCell ref="H236:L236"/>
    <mergeCell ref="M236:Q236"/>
    <mergeCell ref="A239:A240"/>
    <mergeCell ref="B239:B240"/>
    <mergeCell ref="C239:C240"/>
    <mergeCell ref="D239:D240"/>
    <mergeCell ref="F239:F240"/>
    <mergeCell ref="G239:G240"/>
    <mergeCell ref="H239:H240"/>
    <mergeCell ref="I239:I240"/>
    <mergeCell ref="J239:J240"/>
    <mergeCell ref="K239:K240"/>
    <mergeCell ref="L239:L240"/>
    <mergeCell ref="M239:M240"/>
    <mergeCell ref="N239:N240"/>
    <mergeCell ref="O239:O240"/>
    <mergeCell ref="P239:P240"/>
    <mergeCell ref="Q239:Q240"/>
    <mergeCell ref="N241:N242"/>
    <mergeCell ref="O241:O242"/>
    <mergeCell ref="P241:P242"/>
    <mergeCell ref="Q241:Q242"/>
    <mergeCell ref="A241:A242"/>
    <mergeCell ref="B241:B242"/>
    <mergeCell ref="C241:C242"/>
    <mergeCell ref="D241:D242"/>
    <mergeCell ref="F241:F242"/>
    <mergeCell ref="G241:G242"/>
    <mergeCell ref="H241:H242"/>
    <mergeCell ref="I241:I242"/>
    <mergeCell ref="J241:J242"/>
    <mergeCell ref="K241:K242"/>
    <mergeCell ref="L241:L242"/>
    <mergeCell ref="M241:M242"/>
    <mergeCell ref="A243:A244"/>
    <mergeCell ref="B243:B244"/>
    <mergeCell ref="C243:C244"/>
    <mergeCell ref="D243:D244"/>
    <mergeCell ref="F243:F244"/>
    <mergeCell ref="G243:G244"/>
    <mergeCell ref="H243:H244"/>
    <mergeCell ref="I243:I244"/>
    <mergeCell ref="J243:J244"/>
    <mergeCell ref="K243:K244"/>
    <mergeCell ref="L243:L244"/>
    <mergeCell ref="M243:M244"/>
    <mergeCell ref="N243:N244"/>
    <mergeCell ref="O243:O244"/>
    <mergeCell ref="P243:P244"/>
    <mergeCell ref="Q243:Q244"/>
    <mergeCell ref="A245:A246"/>
    <mergeCell ref="B245:B246"/>
    <mergeCell ref="C245:C246"/>
    <mergeCell ref="D245:D246"/>
    <mergeCell ref="F245:F246"/>
    <mergeCell ref="G245:G246"/>
    <mergeCell ref="H245:H246"/>
    <mergeCell ref="I245:I246"/>
    <mergeCell ref="J245:J246"/>
    <mergeCell ref="K245:K246"/>
    <mergeCell ref="L245:L246"/>
    <mergeCell ref="M245:M246"/>
    <mergeCell ref="N245:N246"/>
    <mergeCell ref="O245:O246"/>
    <mergeCell ref="P245:P246"/>
    <mergeCell ref="Q245:Q246"/>
    <mergeCell ref="M247:M248"/>
    <mergeCell ref="N247:N248"/>
    <mergeCell ref="O247:O248"/>
    <mergeCell ref="P247:P248"/>
    <mergeCell ref="Q247:Q248"/>
    <mergeCell ref="A247:A248"/>
    <mergeCell ref="B247:B248"/>
    <mergeCell ref="C247:C248"/>
    <mergeCell ref="D247:D248"/>
    <mergeCell ref="F247:F248"/>
    <mergeCell ref="G247:G248"/>
    <mergeCell ref="H249:H250"/>
    <mergeCell ref="H247:H248"/>
    <mergeCell ref="I247:I248"/>
    <mergeCell ref="J247:J248"/>
    <mergeCell ref="K247:K248"/>
    <mergeCell ref="L247:L248"/>
    <mergeCell ref="I249:I250"/>
    <mergeCell ref="A249:A250"/>
    <mergeCell ref="B249:B250"/>
    <mergeCell ref="C249:C250"/>
    <mergeCell ref="D249:D250"/>
    <mergeCell ref="F249:F250"/>
    <mergeCell ref="G249:G250"/>
    <mergeCell ref="M249:M250"/>
    <mergeCell ref="N249:N250"/>
    <mergeCell ref="O249:O250"/>
    <mergeCell ref="P249:P250"/>
    <mergeCell ref="Q249:Q250"/>
    <mergeCell ref="J249:J250"/>
    <mergeCell ref="K249:K250"/>
    <mergeCell ref="L249:L250"/>
    <mergeCell ref="A251:A252"/>
    <mergeCell ref="B251:B252"/>
    <mergeCell ref="C251:C252"/>
    <mergeCell ref="D251:D252"/>
    <mergeCell ref="F251:F252"/>
    <mergeCell ref="G251:G252"/>
    <mergeCell ref="H251:H252"/>
    <mergeCell ref="I251:I252"/>
    <mergeCell ref="J251:J252"/>
    <mergeCell ref="K251:K252"/>
    <mergeCell ref="L251:L252"/>
    <mergeCell ref="M251:M252"/>
    <mergeCell ref="N251:N252"/>
    <mergeCell ref="O251:O252"/>
    <mergeCell ref="P251:P252"/>
    <mergeCell ref="Q251:Q252"/>
    <mergeCell ref="A253:A254"/>
    <mergeCell ref="B253:B254"/>
    <mergeCell ref="C253:C254"/>
    <mergeCell ref="D253:D254"/>
    <mergeCell ref="F253:F254"/>
    <mergeCell ref="G253:G254"/>
    <mergeCell ref="H253:H254"/>
    <mergeCell ref="I253:I254"/>
    <mergeCell ref="J253:J254"/>
    <mergeCell ref="K253:K254"/>
    <mergeCell ref="L253:L254"/>
    <mergeCell ref="M253:M254"/>
    <mergeCell ref="N253:N254"/>
    <mergeCell ref="O253:O254"/>
    <mergeCell ref="P253:P254"/>
    <mergeCell ref="Q253:Q254"/>
    <mergeCell ref="L255:L256"/>
    <mergeCell ref="M255:M256"/>
    <mergeCell ref="P255:P256"/>
    <mergeCell ref="Q255:Q256"/>
    <mergeCell ref="A255:A256"/>
    <mergeCell ref="B255:B256"/>
    <mergeCell ref="C255:C256"/>
    <mergeCell ref="D255:D256"/>
    <mergeCell ref="F255:F256"/>
    <mergeCell ref="G255:G256"/>
    <mergeCell ref="H255:H256"/>
    <mergeCell ref="I255:I256"/>
    <mergeCell ref="J255:J256"/>
    <mergeCell ref="K255:K256"/>
    <mergeCell ref="N255:N256"/>
    <mergeCell ref="O255:O256"/>
    <mergeCell ref="A257:A258"/>
    <mergeCell ref="B257:B258"/>
    <mergeCell ref="C257:C258"/>
    <mergeCell ref="D257:D258"/>
    <mergeCell ref="F257:F258"/>
    <mergeCell ref="G257:G258"/>
    <mergeCell ref="H257:H258"/>
    <mergeCell ref="I257:I258"/>
    <mergeCell ref="J257:J258"/>
    <mergeCell ref="K257:K258"/>
    <mergeCell ref="L257:L258"/>
    <mergeCell ref="M257:M258"/>
    <mergeCell ref="N257:N258"/>
    <mergeCell ref="O257:O258"/>
    <mergeCell ref="P257:P258"/>
    <mergeCell ref="Q257:Q258"/>
    <mergeCell ref="A259:A260"/>
    <mergeCell ref="B259:B260"/>
    <mergeCell ref="C259:C260"/>
    <mergeCell ref="D259:D260"/>
    <mergeCell ref="F259:F260"/>
    <mergeCell ref="G259:G260"/>
    <mergeCell ref="H259:H260"/>
    <mergeCell ref="I259:I260"/>
    <mergeCell ref="J259:J260"/>
    <mergeCell ref="K259:K260"/>
    <mergeCell ref="L259:L260"/>
    <mergeCell ref="M259:M260"/>
    <mergeCell ref="N259:N260"/>
    <mergeCell ref="O259:O260"/>
    <mergeCell ref="P259:P260"/>
    <mergeCell ref="Q259:Q260"/>
    <mergeCell ref="N261:N262"/>
    <mergeCell ref="O261:O262"/>
    <mergeCell ref="P261:P262"/>
    <mergeCell ref="Q261:Q262"/>
    <mergeCell ref="A261:A262"/>
    <mergeCell ref="B261:B262"/>
    <mergeCell ref="C261:C262"/>
    <mergeCell ref="D261:D262"/>
    <mergeCell ref="F261:F262"/>
    <mergeCell ref="G261:G262"/>
    <mergeCell ref="H261:H262"/>
    <mergeCell ref="I261:I262"/>
    <mergeCell ref="J261:J262"/>
    <mergeCell ref="K261:K262"/>
    <mergeCell ref="L261:L262"/>
    <mergeCell ref="M261:M262"/>
    <mergeCell ref="L263:L264"/>
    <mergeCell ref="M263:M264"/>
    <mergeCell ref="A263:A264"/>
    <mergeCell ref="B263:B264"/>
    <mergeCell ref="C263:C264"/>
    <mergeCell ref="D263:D264"/>
    <mergeCell ref="F263:F264"/>
    <mergeCell ref="G263:G264"/>
    <mergeCell ref="N263:N264"/>
    <mergeCell ref="O263:O264"/>
    <mergeCell ref="P263:P264"/>
    <mergeCell ref="Q263:Q264"/>
    <mergeCell ref="F265:G265"/>
    <mergeCell ref="F266:G266"/>
    <mergeCell ref="H263:H264"/>
    <mergeCell ref="I263:I264"/>
    <mergeCell ref="J263:J264"/>
    <mergeCell ref="K263:K264"/>
    <mergeCell ref="F267:G267"/>
    <mergeCell ref="F268:G268"/>
    <mergeCell ref="G274:K274"/>
    <mergeCell ref="G275:K275"/>
    <mergeCell ref="C275:D275"/>
    <mergeCell ref="M275:Q275"/>
    <mergeCell ref="I310:I311"/>
    <mergeCell ref="J310:J311"/>
    <mergeCell ref="M323:Q323"/>
    <mergeCell ref="G323:K323"/>
    <mergeCell ref="C324:D324"/>
    <mergeCell ref="G324:K324"/>
    <mergeCell ref="F314:G314"/>
    <mergeCell ref="F315:G315"/>
    <mergeCell ref="F316:G316"/>
    <mergeCell ref="C323:D323"/>
    <mergeCell ref="H312:H313"/>
    <mergeCell ref="H310:H311"/>
    <mergeCell ref="Q312:Q313"/>
    <mergeCell ref="I312:I313"/>
    <mergeCell ref="J312:J313"/>
    <mergeCell ref="K312:K313"/>
    <mergeCell ref="L312:L313"/>
    <mergeCell ref="M312:M313"/>
    <mergeCell ref="N312:N313"/>
    <mergeCell ref="P310:P311"/>
    <mergeCell ref="Q310:Q311"/>
    <mergeCell ref="A312:A313"/>
    <mergeCell ref="B312:B313"/>
    <mergeCell ref="C312:C313"/>
    <mergeCell ref="D312:D313"/>
    <mergeCell ref="F312:F313"/>
    <mergeCell ref="G312:G313"/>
    <mergeCell ref="O312:O313"/>
    <mergeCell ref="P312:P313"/>
    <mergeCell ref="A310:A311"/>
    <mergeCell ref="B310:B311"/>
    <mergeCell ref="C310:C311"/>
    <mergeCell ref="D310:D311"/>
    <mergeCell ref="F310:F311"/>
    <mergeCell ref="G310:G311"/>
    <mergeCell ref="M308:M309"/>
    <mergeCell ref="G308:G309"/>
    <mergeCell ref="H308:H309"/>
    <mergeCell ref="I308:I309"/>
    <mergeCell ref="J308:J309"/>
    <mergeCell ref="K310:K311"/>
    <mergeCell ref="L310:L311"/>
    <mergeCell ref="M310:M311"/>
    <mergeCell ref="N310:N311"/>
    <mergeCell ref="O310:O311"/>
    <mergeCell ref="K308:K309"/>
    <mergeCell ref="P306:P307"/>
    <mergeCell ref="Q306:Q307"/>
    <mergeCell ref="N308:N309"/>
    <mergeCell ref="O308:O309"/>
    <mergeCell ref="P308:P309"/>
    <mergeCell ref="Q308:Q309"/>
    <mergeCell ref="C304:C305"/>
    <mergeCell ref="L308:L309"/>
    <mergeCell ref="M306:M307"/>
    <mergeCell ref="N306:N307"/>
    <mergeCell ref="O306:O307"/>
    <mergeCell ref="K306:K307"/>
    <mergeCell ref="L306:L307"/>
    <mergeCell ref="L304:L305"/>
    <mergeCell ref="J306:J307"/>
    <mergeCell ref="A308:A309"/>
    <mergeCell ref="B308:B309"/>
    <mergeCell ref="C308:C309"/>
    <mergeCell ref="D308:D309"/>
    <mergeCell ref="F308:F309"/>
    <mergeCell ref="I304:I305"/>
    <mergeCell ref="A304:A305"/>
    <mergeCell ref="H306:H307"/>
    <mergeCell ref="I306:I307"/>
    <mergeCell ref="B304:B305"/>
    <mergeCell ref="Q304:Q305"/>
    <mergeCell ref="A306:A307"/>
    <mergeCell ref="B306:B307"/>
    <mergeCell ref="C306:C307"/>
    <mergeCell ref="D306:D307"/>
    <mergeCell ref="F306:F307"/>
    <mergeCell ref="G306:G307"/>
    <mergeCell ref="D304:D305"/>
    <mergeCell ref="F304:F305"/>
    <mergeCell ref="G304:G305"/>
    <mergeCell ref="H302:H303"/>
    <mergeCell ref="O302:O303"/>
    <mergeCell ref="P302:P303"/>
    <mergeCell ref="I302:I303"/>
    <mergeCell ref="J302:J303"/>
    <mergeCell ref="K302:K303"/>
    <mergeCell ref="P304:P305"/>
    <mergeCell ref="M304:M305"/>
    <mergeCell ref="N304:N305"/>
    <mergeCell ref="O304:O305"/>
    <mergeCell ref="H304:H305"/>
    <mergeCell ref="J304:J305"/>
    <mergeCell ref="K304:K305"/>
    <mergeCell ref="A302:A303"/>
    <mergeCell ref="B302:B303"/>
    <mergeCell ref="C302:C303"/>
    <mergeCell ref="D302:D303"/>
    <mergeCell ref="F302:F303"/>
    <mergeCell ref="G302:G303"/>
    <mergeCell ref="M300:M301"/>
    <mergeCell ref="N300:N301"/>
    <mergeCell ref="O300:O301"/>
    <mergeCell ref="P300:P301"/>
    <mergeCell ref="Q300:Q301"/>
    <mergeCell ref="L302:L303"/>
    <mergeCell ref="M302:M303"/>
    <mergeCell ref="N302:N303"/>
    <mergeCell ref="Q302:Q303"/>
    <mergeCell ref="A300:A301"/>
    <mergeCell ref="B300:B301"/>
    <mergeCell ref="C300:C301"/>
    <mergeCell ref="D300:D301"/>
    <mergeCell ref="F300:F301"/>
    <mergeCell ref="G300:G301"/>
    <mergeCell ref="H300:H301"/>
    <mergeCell ref="N294:N295"/>
    <mergeCell ref="O294:O295"/>
    <mergeCell ref="P294:P295"/>
    <mergeCell ref="Q294:Q295"/>
    <mergeCell ref="I300:I301"/>
    <mergeCell ref="J300:J301"/>
    <mergeCell ref="K300:K301"/>
    <mergeCell ref="L300:L301"/>
    <mergeCell ref="H294:H295"/>
    <mergeCell ref="I294:I295"/>
    <mergeCell ref="J294:J295"/>
    <mergeCell ref="K294:K295"/>
    <mergeCell ref="L294:L295"/>
    <mergeCell ref="M294:M295"/>
    <mergeCell ref="A294:A295"/>
    <mergeCell ref="B294:B295"/>
    <mergeCell ref="C294:C295"/>
    <mergeCell ref="D294:D295"/>
    <mergeCell ref="F294:F295"/>
    <mergeCell ref="J292:J293"/>
    <mergeCell ref="K292:K293"/>
    <mergeCell ref="L292:L293"/>
    <mergeCell ref="M292:M293"/>
    <mergeCell ref="I292:I293"/>
    <mergeCell ref="G292:G293"/>
    <mergeCell ref="H292:H293"/>
    <mergeCell ref="A292:A293"/>
    <mergeCell ref="B292:B293"/>
    <mergeCell ref="C292:C293"/>
    <mergeCell ref="D292:D293"/>
    <mergeCell ref="F292:F293"/>
    <mergeCell ref="G294:G295"/>
    <mergeCell ref="O290:O291"/>
    <mergeCell ref="P290:P291"/>
    <mergeCell ref="P292:P293"/>
    <mergeCell ref="Q292:Q293"/>
    <mergeCell ref="Q290:Q291"/>
    <mergeCell ref="N292:N293"/>
    <mergeCell ref="O292:O293"/>
    <mergeCell ref="I290:I291"/>
    <mergeCell ref="J290:J291"/>
    <mergeCell ref="K290:K291"/>
    <mergeCell ref="L290:L291"/>
    <mergeCell ref="M290:M291"/>
    <mergeCell ref="N290:N291"/>
    <mergeCell ref="A290:A291"/>
    <mergeCell ref="B290:B291"/>
    <mergeCell ref="C290:C291"/>
    <mergeCell ref="D290:D291"/>
    <mergeCell ref="F290:F291"/>
    <mergeCell ref="G290:G291"/>
    <mergeCell ref="A179:Q179"/>
    <mergeCell ref="A230:Q230"/>
    <mergeCell ref="N286:P286"/>
    <mergeCell ref="A284:Q284"/>
    <mergeCell ref="A283:Q283"/>
    <mergeCell ref="N285:P285"/>
    <mergeCell ref="C276:D276"/>
    <mergeCell ref="G276:K276"/>
    <mergeCell ref="M276:Q276"/>
    <mergeCell ref="A281:Q281"/>
    <mergeCell ref="F214:G214"/>
    <mergeCell ref="F215:G215"/>
    <mergeCell ref="F216:G216"/>
    <mergeCell ref="F217:G217"/>
    <mergeCell ref="G224:K224"/>
    <mergeCell ref="C225:D225"/>
    <mergeCell ref="G225:K225"/>
    <mergeCell ref="G222:K222"/>
    <mergeCell ref="C223:D223"/>
    <mergeCell ref="G223:K223"/>
    <mergeCell ref="O212:O213"/>
    <mergeCell ref="P212:P213"/>
    <mergeCell ref="Q212:Q213"/>
    <mergeCell ref="I212:I213"/>
    <mergeCell ref="J212:J213"/>
    <mergeCell ref="K212:K213"/>
    <mergeCell ref="L212:L213"/>
    <mergeCell ref="M212:M213"/>
    <mergeCell ref="N212:N213"/>
    <mergeCell ref="A212:A213"/>
    <mergeCell ref="B212:B213"/>
    <mergeCell ref="C212:C213"/>
    <mergeCell ref="D212:D213"/>
    <mergeCell ref="F212:F213"/>
    <mergeCell ref="G212:G213"/>
    <mergeCell ref="H212:H213"/>
    <mergeCell ref="N210:N211"/>
    <mergeCell ref="O210:O211"/>
    <mergeCell ref="P210:P211"/>
    <mergeCell ref="Q210:Q211"/>
    <mergeCell ref="H210:H211"/>
    <mergeCell ref="I210:I211"/>
    <mergeCell ref="J210:J211"/>
    <mergeCell ref="K210:K211"/>
    <mergeCell ref="L210:L211"/>
    <mergeCell ref="M210:M211"/>
    <mergeCell ref="A210:A211"/>
    <mergeCell ref="B210:B211"/>
    <mergeCell ref="C210:C211"/>
    <mergeCell ref="D210:D211"/>
    <mergeCell ref="F210:F211"/>
    <mergeCell ref="G210:G211"/>
    <mergeCell ref="Q208:Q209"/>
    <mergeCell ref="K208:K209"/>
    <mergeCell ref="L208:L209"/>
    <mergeCell ref="M208:M209"/>
    <mergeCell ref="N208:N209"/>
    <mergeCell ref="O208:O209"/>
    <mergeCell ref="P208:P209"/>
    <mergeCell ref="A208:A209"/>
    <mergeCell ref="B208:B209"/>
    <mergeCell ref="C208:C209"/>
    <mergeCell ref="D208:D209"/>
    <mergeCell ref="F208:F209"/>
    <mergeCell ref="G208:G209"/>
    <mergeCell ref="H208:H209"/>
    <mergeCell ref="I208:I209"/>
    <mergeCell ref="J208:J209"/>
    <mergeCell ref="P206:P207"/>
    <mergeCell ref="Q206:Q207"/>
    <mergeCell ref="J206:J207"/>
    <mergeCell ref="K206:K207"/>
    <mergeCell ref="L206:L207"/>
    <mergeCell ref="M206:M207"/>
    <mergeCell ref="N206:N207"/>
    <mergeCell ref="O206:O207"/>
    <mergeCell ref="A206:A207"/>
    <mergeCell ref="B206:B207"/>
    <mergeCell ref="C206:C207"/>
    <mergeCell ref="D206:D207"/>
    <mergeCell ref="F206:F207"/>
    <mergeCell ref="G206:G207"/>
    <mergeCell ref="H206:H207"/>
    <mergeCell ref="I206:I207"/>
    <mergeCell ref="O204:O205"/>
    <mergeCell ref="P204:P205"/>
    <mergeCell ref="Q204:Q205"/>
    <mergeCell ref="I204:I205"/>
    <mergeCell ref="J204:J205"/>
    <mergeCell ref="K204:K205"/>
    <mergeCell ref="L204:L205"/>
    <mergeCell ref="M204:M205"/>
    <mergeCell ref="N204:N205"/>
    <mergeCell ref="A204:A205"/>
    <mergeCell ref="B204:B205"/>
    <mergeCell ref="C204:C205"/>
    <mergeCell ref="D204:D205"/>
    <mergeCell ref="F204:F205"/>
    <mergeCell ref="G204:G205"/>
    <mergeCell ref="H204:H205"/>
    <mergeCell ref="N202:N203"/>
    <mergeCell ref="O202:O203"/>
    <mergeCell ref="P202:P203"/>
    <mergeCell ref="Q202:Q203"/>
    <mergeCell ref="H202:H203"/>
    <mergeCell ref="I202:I203"/>
    <mergeCell ref="J202:J203"/>
    <mergeCell ref="K202:K203"/>
    <mergeCell ref="L202:L203"/>
    <mergeCell ref="M202:M203"/>
    <mergeCell ref="A202:A203"/>
    <mergeCell ref="B202:B203"/>
    <mergeCell ref="C202:C203"/>
    <mergeCell ref="D202:D203"/>
    <mergeCell ref="F202:F203"/>
    <mergeCell ref="G202:G203"/>
    <mergeCell ref="N200:N201"/>
    <mergeCell ref="O200:O201"/>
    <mergeCell ref="P200:P201"/>
    <mergeCell ref="Q200:Q201"/>
    <mergeCell ref="H200:H201"/>
    <mergeCell ref="I200:I201"/>
    <mergeCell ref="J200:J201"/>
    <mergeCell ref="K200:K201"/>
    <mergeCell ref="L200:L201"/>
    <mergeCell ref="M200:M201"/>
    <mergeCell ref="A200:A201"/>
    <mergeCell ref="B200:B201"/>
    <mergeCell ref="C200:C201"/>
    <mergeCell ref="D200:D201"/>
    <mergeCell ref="F200:F201"/>
    <mergeCell ref="G200:G201"/>
    <mergeCell ref="M198:M199"/>
    <mergeCell ref="N198:N199"/>
    <mergeCell ref="O198:O199"/>
    <mergeCell ref="P198:P199"/>
    <mergeCell ref="Q198:Q199"/>
    <mergeCell ref="H198:H199"/>
    <mergeCell ref="I198:I199"/>
    <mergeCell ref="J198:J199"/>
    <mergeCell ref="K198:K199"/>
    <mergeCell ref="L198:L199"/>
    <mergeCell ref="A198:A199"/>
    <mergeCell ref="B198:B199"/>
    <mergeCell ref="C198:C199"/>
    <mergeCell ref="D198:D199"/>
    <mergeCell ref="F198:F199"/>
    <mergeCell ref="G198:G199"/>
    <mergeCell ref="Q196:Q197"/>
    <mergeCell ref="K196:K197"/>
    <mergeCell ref="L196:L197"/>
    <mergeCell ref="M196:M197"/>
    <mergeCell ref="N196:N197"/>
    <mergeCell ref="O196:O197"/>
    <mergeCell ref="P196:P197"/>
    <mergeCell ref="A196:A197"/>
    <mergeCell ref="B196:B197"/>
    <mergeCell ref="C196:C197"/>
    <mergeCell ref="D196:D197"/>
    <mergeCell ref="F196:F197"/>
    <mergeCell ref="G196:G197"/>
    <mergeCell ref="H196:H197"/>
    <mergeCell ref="I196:I197"/>
    <mergeCell ref="J196:J197"/>
    <mergeCell ref="P194:P195"/>
    <mergeCell ref="Q194:Q195"/>
    <mergeCell ref="J194:J195"/>
    <mergeCell ref="K194:K195"/>
    <mergeCell ref="L194:L195"/>
    <mergeCell ref="M194:M195"/>
    <mergeCell ref="N194:N195"/>
    <mergeCell ref="O194:O195"/>
    <mergeCell ref="A194:A195"/>
    <mergeCell ref="B194:B195"/>
    <mergeCell ref="C194:C195"/>
    <mergeCell ref="D194:D195"/>
    <mergeCell ref="F194:F195"/>
    <mergeCell ref="G194:G195"/>
    <mergeCell ref="H194:H195"/>
    <mergeCell ref="I194:I195"/>
    <mergeCell ref="P192:P193"/>
    <mergeCell ref="Q192:Q193"/>
    <mergeCell ref="J192:J193"/>
    <mergeCell ref="K192:K193"/>
    <mergeCell ref="L192:L193"/>
    <mergeCell ref="M192:M193"/>
    <mergeCell ref="N192:N193"/>
    <mergeCell ref="O192:O193"/>
    <mergeCell ref="A192:A193"/>
    <mergeCell ref="B192:B193"/>
    <mergeCell ref="C192:C193"/>
    <mergeCell ref="D192:D193"/>
    <mergeCell ref="F192:F193"/>
    <mergeCell ref="G192:G193"/>
    <mergeCell ref="H192:H193"/>
    <mergeCell ref="I192:I193"/>
    <mergeCell ref="O190:O191"/>
    <mergeCell ref="P190:P191"/>
    <mergeCell ref="Q190:Q191"/>
    <mergeCell ref="I190:I191"/>
    <mergeCell ref="J190:J191"/>
    <mergeCell ref="K190:K191"/>
    <mergeCell ref="L190:L191"/>
    <mergeCell ref="M190:M191"/>
    <mergeCell ref="N190:N191"/>
    <mergeCell ref="A190:A191"/>
    <mergeCell ref="B190:B191"/>
    <mergeCell ref="C190:C191"/>
    <mergeCell ref="D190:D191"/>
    <mergeCell ref="F190:F191"/>
    <mergeCell ref="G190:G191"/>
    <mergeCell ref="H190:H191"/>
    <mergeCell ref="Q188:Q189"/>
    <mergeCell ref="I188:I189"/>
    <mergeCell ref="J188:J189"/>
    <mergeCell ref="K188:K189"/>
    <mergeCell ref="L188:L189"/>
    <mergeCell ref="M188:M189"/>
    <mergeCell ref="N188:N189"/>
    <mergeCell ref="M185:Q185"/>
    <mergeCell ref="H188:H189"/>
    <mergeCell ref="A188:A189"/>
    <mergeCell ref="B188:B189"/>
    <mergeCell ref="C188:C189"/>
    <mergeCell ref="D188:D189"/>
    <mergeCell ref="F188:F189"/>
    <mergeCell ref="G188:G189"/>
    <mergeCell ref="O188:O189"/>
    <mergeCell ref="P188:P189"/>
    <mergeCell ref="G169:K169"/>
    <mergeCell ref="C174:D174"/>
    <mergeCell ref="G174:K174"/>
    <mergeCell ref="M174:Q174"/>
    <mergeCell ref="C175:D175"/>
    <mergeCell ref="C173:D173"/>
    <mergeCell ref="G173:K173"/>
    <mergeCell ref="M173:Q173"/>
    <mergeCell ref="F163:G163"/>
    <mergeCell ref="F164:G164"/>
    <mergeCell ref="F165:G165"/>
    <mergeCell ref="F166:G166"/>
    <mergeCell ref="A180:Q180"/>
    <mergeCell ref="A181:Q181"/>
    <mergeCell ref="G171:K171"/>
    <mergeCell ref="C172:D172"/>
    <mergeCell ref="G172:K172"/>
    <mergeCell ref="M172:Q172"/>
    <mergeCell ref="O161:O162"/>
    <mergeCell ref="P161:P162"/>
    <mergeCell ref="Q161:Q162"/>
    <mergeCell ref="I161:I162"/>
    <mergeCell ref="J161:J162"/>
    <mergeCell ref="K161:K162"/>
    <mergeCell ref="L161:L162"/>
    <mergeCell ref="M161:M162"/>
    <mergeCell ref="N161:N162"/>
    <mergeCell ref="A161:A162"/>
    <mergeCell ref="B161:B162"/>
    <mergeCell ref="C161:C162"/>
    <mergeCell ref="D161:D162"/>
    <mergeCell ref="F161:F162"/>
    <mergeCell ref="G161:G162"/>
    <mergeCell ref="H161:H162"/>
    <mergeCell ref="N159:N160"/>
    <mergeCell ref="O159:O160"/>
    <mergeCell ref="P159:P160"/>
    <mergeCell ref="Q159:Q160"/>
    <mergeCell ref="H159:H160"/>
    <mergeCell ref="I159:I160"/>
    <mergeCell ref="J159:J160"/>
    <mergeCell ref="K159:K160"/>
    <mergeCell ref="L159:L160"/>
    <mergeCell ref="M159:M160"/>
    <mergeCell ref="A159:A160"/>
    <mergeCell ref="B159:B160"/>
    <mergeCell ref="C159:C160"/>
    <mergeCell ref="D159:D160"/>
    <mergeCell ref="F159:F160"/>
    <mergeCell ref="G159:G160"/>
    <mergeCell ref="Q157:Q158"/>
    <mergeCell ref="K157:K158"/>
    <mergeCell ref="L157:L158"/>
    <mergeCell ref="M157:M158"/>
    <mergeCell ref="N157:N158"/>
    <mergeCell ref="O157:O158"/>
    <mergeCell ref="P157:P158"/>
    <mergeCell ref="A157:A158"/>
    <mergeCell ref="B157:B158"/>
    <mergeCell ref="C157:C158"/>
    <mergeCell ref="D157:D158"/>
    <mergeCell ref="F157:F158"/>
    <mergeCell ref="G157:G158"/>
    <mergeCell ref="H157:H158"/>
    <mergeCell ref="I157:I158"/>
    <mergeCell ref="J157:J158"/>
    <mergeCell ref="P155:P156"/>
    <mergeCell ref="Q155:Q156"/>
    <mergeCell ref="J155:J156"/>
    <mergeCell ref="K155:K156"/>
    <mergeCell ref="L155:L156"/>
    <mergeCell ref="M155:M156"/>
    <mergeCell ref="N155:N156"/>
    <mergeCell ref="O155:O156"/>
    <mergeCell ref="A155:A156"/>
    <mergeCell ref="B155:B156"/>
    <mergeCell ref="C155:C156"/>
    <mergeCell ref="D155:D156"/>
    <mergeCell ref="F155:F156"/>
    <mergeCell ref="G155:G156"/>
    <mergeCell ref="H155:H156"/>
    <mergeCell ref="I155:I156"/>
    <mergeCell ref="O153:O154"/>
    <mergeCell ref="P153:P154"/>
    <mergeCell ref="Q153:Q154"/>
    <mergeCell ref="I153:I154"/>
    <mergeCell ref="J153:J154"/>
    <mergeCell ref="K153:K154"/>
    <mergeCell ref="L153:L154"/>
    <mergeCell ref="M153:M154"/>
    <mergeCell ref="N153:N154"/>
    <mergeCell ref="A153:A154"/>
    <mergeCell ref="B153:B154"/>
    <mergeCell ref="C153:C154"/>
    <mergeCell ref="D153:D154"/>
    <mergeCell ref="F153:F154"/>
    <mergeCell ref="G153:G154"/>
    <mergeCell ref="H153:H154"/>
    <mergeCell ref="N151:N152"/>
    <mergeCell ref="O151:O152"/>
    <mergeCell ref="P151:P152"/>
    <mergeCell ref="Q151:Q152"/>
    <mergeCell ref="H151:H152"/>
    <mergeCell ref="I151:I152"/>
    <mergeCell ref="J151:J152"/>
    <mergeCell ref="K151:K152"/>
    <mergeCell ref="L151:L152"/>
    <mergeCell ref="M151:M152"/>
    <mergeCell ref="A151:A152"/>
    <mergeCell ref="B151:B152"/>
    <mergeCell ref="C151:C152"/>
    <mergeCell ref="D151:D152"/>
    <mergeCell ref="F151:F152"/>
    <mergeCell ref="G151:G152"/>
    <mergeCell ref="N149:N150"/>
    <mergeCell ref="O149:O150"/>
    <mergeCell ref="P149:P150"/>
    <mergeCell ref="Q149:Q150"/>
    <mergeCell ref="H149:H150"/>
    <mergeCell ref="I149:I150"/>
    <mergeCell ref="J149:J150"/>
    <mergeCell ref="K149:K150"/>
    <mergeCell ref="L149:L150"/>
    <mergeCell ref="M149:M150"/>
    <mergeCell ref="A149:A150"/>
    <mergeCell ref="B149:B150"/>
    <mergeCell ref="C149:C150"/>
    <mergeCell ref="D149:D150"/>
    <mergeCell ref="F149:F150"/>
    <mergeCell ref="G149:G150"/>
    <mergeCell ref="M147:M148"/>
    <mergeCell ref="N147:N148"/>
    <mergeCell ref="O147:O148"/>
    <mergeCell ref="P147:P148"/>
    <mergeCell ref="Q147:Q148"/>
    <mergeCell ref="H147:H148"/>
    <mergeCell ref="I147:I148"/>
    <mergeCell ref="J147:J148"/>
    <mergeCell ref="K147:K148"/>
    <mergeCell ref="L147:L148"/>
    <mergeCell ref="A147:A148"/>
    <mergeCell ref="B147:B148"/>
    <mergeCell ref="C147:C148"/>
    <mergeCell ref="D147:D148"/>
    <mergeCell ref="F147:F148"/>
    <mergeCell ref="G147:G148"/>
    <mergeCell ref="G145:G146"/>
    <mergeCell ref="Q145:Q146"/>
    <mergeCell ref="K145:K146"/>
    <mergeCell ref="L145:L146"/>
    <mergeCell ref="M145:M146"/>
    <mergeCell ref="N145:N146"/>
    <mergeCell ref="O145:O146"/>
    <mergeCell ref="P145:P146"/>
    <mergeCell ref="H142:L142"/>
    <mergeCell ref="M142:Q142"/>
    <mergeCell ref="H145:H146"/>
    <mergeCell ref="I145:I146"/>
    <mergeCell ref="J145:J146"/>
    <mergeCell ref="A145:A146"/>
    <mergeCell ref="B145:B146"/>
    <mergeCell ref="C145:C146"/>
    <mergeCell ref="D145:D146"/>
    <mergeCell ref="F145:F146"/>
    <mergeCell ref="N140:P140"/>
    <mergeCell ref="G130:K130"/>
    <mergeCell ref="C131:D131"/>
    <mergeCell ref="G131:K131"/>
    <mergeCell ref="M131:Q131"/>
    <mergeCell ref="C132:D132"/>
    <mergeCell ref="A138:Q138"/>
    <mergeCell ref="N139:P139"/>
    <mergeCell ref="F120:G120"/>
    <mergeCell ref="F121:G121"/>
    <mergeCell ref="F122:G122"/>
    <mergeCell ref="F123:G123"/>
    <mergeCell ref="A136:Q136"/>
    <mergeCell ref="A137:Q137"/>
    <mergeCell ref="C130:D130"/>
    <mergeCell ref="M130:Q130"/>
    <mergeCell ref="G132:K132"/>
    <mergeCell ref="M132:Q132"/>
    <mergeCell ref="O118:O119"/>
    <mergeCell ref="P118:P119"/>
    <mergeCell ref="Q118:Q119"/>
    <mergeCell ref="I118:I119"/>
    <mergeCell ref="J118:J119"/>
    <mergeCell ref="K118:K119"/>
    <mergeCell ref="L118:L119"/>
    <mergeCell ref="M118:M119"/>
    <mergeCell ref="N118:N119"/>
    <mergeCell ref="A118:A119"/>
    <mergeCell ref="B118:B119"/>
    <mergeCell ref="C118:C119"/>
    <mergeCell ref="D118:D119"/>
    <mergeCell ref="F118:F119"/>
    <mergeCell ref="G118:G119"/>
    <mergeCell ref="H118:H119"/>
    <mergeCell ref="N116:N117"/>
    <mergeCell ref="O116:O117"/>
    <mergeCell ref="P116:P117"/>
    <mergeCell ref="Q116:Q117"/>
    <mergeCell ref="H116:H117"/>
    <mergeCell ref="I116:I117"/>
    <mergeCell ref="J116:J117"/>
    <mergeCell ref="K116:K117"/>
    <mergeCell ref="L116:L117"/>
    <mergeCell ref="M116:M117"/>
    <mergeCell ref="A116:A117"/>
    <mergeCell ref="B116:B117"/>
    <mergeCell ref="C116:C117"/>
    <mergeCell ref="D116:D117"/>
    <mergeCell ref="F116:F117"/>
    <mergeCell ref="G116:G117"/>
    <mergeCell ref="M114:M115"/>
    <mergeCell ref="N114:N115"/>
    <mergeCell ref="O114:O115"/>
    <mergeCell ref="P114:P115"/>
    <mergeCell ref="Q114:Q115"/>
    <mergeCell ref="H114:H115"/>
    <mergeCell ref="I114:I115"/>
    <mergeCell ref="J114:J115"/>
    <mergeCell ref="K114:K115"/>
    <mergeCell ref="L114:L115"/>
    <mergeCell ref="A114:A115"/>
    <mergeCell ref="B114:B115"/>
    <mergeCell ref="C114:C115"/>
    <mergeCell ref="D114:D115"/>
    <mergeCell ref="F114:F115"/>
    <mergeCell ref="G114:G115"/>
    <mergeCell ref="Q112:Q113"/>
    <mergeCell ref="K112:K113"/>
    <mergeCell ref="L112:L113"/>
    <mergeCell ref="M112:M113"/>
    <mergeCell ref="N112:N113"/>
    <mergeCell ref="O112:O113"/>
    <mergeCell ref="P112:P113"/>
    <mergeCell ref="A112:A113"/>
    <mergeCell ref="B112:B113"/>
    <mergeCell ref="C112:C113"/>
    <mergeCell ref="D112:D113"/>
    <mergeCell ref="F112:F113"/>
    <mergeCell ref="G112:G113"/>
    <mergeCell ref="H112:H113"/>
    <mergeCell ref="I112:I113"/>
    <mergeCell ref="J112:J113"/>
    <mergeCell ref="P110:P111"/>
    <mergeCell ref="Q110:Q111"/>
    <mergeCell ref="J110:J111"/>
    <mergeCell ref="K110:K111"/>
    <mergeCell ref="L110:L111"/>
    <mergeCell ref="M110:M111"/>
    <mergeCell ref="N110:N111"/>
    <mergeCell ref="O110:O111"/>
    <mergeCell ref="A110:A111"/>
    <mergeCell ref="B110:B111"/>
    <mergeCell ref="C110:C111"/>
    <mergeCell ref="D110:D111"/>
    <mergeCell ref="F110:F111"/>
    <mergeCell ref="G110:G111"/>
    <mergeCell ref="H110:H111"/>
    <mergeCell ref="I110:I111"/>
    <mergeCell ref="P108:P109"/>
    <mergeCell ref="Q108:Q109"/>
    <mergeCell ref="J108:J109"/>
    <mergeCell ref="K108:K109"/>
    <mergeCell ref="L108:L109"/>
    <mergeCell ref="M108:M109"/>
    <mergeCell ref="N108:N109"/>
    <mergeCell ref="O108:O109"/>
    <mergeCell ref="A108:A109"/>
    <mergeCell ref="B108:B109"/>
    <mergeCell ref="C108:C109"/>
    <mergeCell ref="D108:D109"/>
    <mergeCell ref="F108:F109"/>
    <mergeCell ref="G108:G109"/>
    <mergeCell ref="H108:H109"/>
    <mergeCell ref="I108:I109"/>
    <mergeCell ref="O106:O107"/>
    <mergeCell ref="P106:P107"/>
    <mergeCell ref="Q106:Q107"/>
    <mergeCell ref="I106:I107"/>
    <mergeCell ref="J106:J107"/>
    <mergeCell ref="K106:K107"/>
    <mergeCell ref="L106:L107"/>
    <mergeCell ref="M106:M107"/>
    <mergeCell ref="N106:N107"/>
    <mergeCell ref="A106:A107"/>
    <mergeCell ref="B106:B107"/>
    <mergeCell ref="C106:C107"/>
    <mergeCell ref="D106:D107"/>
    <mergeCell ref="F106:F107"/>
    <mergeCell ref="G106:G107"/>
    <mergeCell ref="H106:H107"/>
    <mergeCell ref="O104:O105"/>
    <mergeCell ref="P104:P105"/>
    <mergeCell ref="Q104:Q105"/>
    <mergeCell ref="I104:I105"/>
    <mergeCell ref="J104:J105"/>
    <mergeCell ref="K104:K105"/>
    <mergeCell ref="L104:L105"/>
    <mergeCell ref="M104:M105"/>
    <mergeCell ref="N104:N105"/>
    <mergeCell ref="A104:A105"/>
    <mergeCell ref="B104:B105"/>
    <mergeCell ref="C104:C105"/>
    <mergeCell ref="D104:D105"/>
    <mergeCell ref="F104:F105"/>
    <mergeCell ref="G104:G105"/>
    <mergeCell ref="H104:H105"/>
    <mergeCell ref="N102:N103"/>
    <mergeCell ref="O102:O103"/>
    <mergeCell ref="P102:P103"/>
    <mergeCell ref="Q102:Q103"/>
    <mergeCell ref="H102:H103"/>
    <mergeCell ref="I102:I103"/>
    <mergeCell ref="J102:J103"/>
    <mergeCell ref="K102:K103"/>
    <mergeCell ref="L102:L103"/>
    <mergeCell ref="M102:M103"/>
    <mergeCell ref="A102:A103"/>
    <mergeCell ref="B102:B103"/>
    <mergeCell ref="C102:C103"/>
    <mergeCell ref="D102:D103"/>
    <mergeCell ref="F102:F103"/>
    <mergeCell ref="G102:G103"/>
    <mergeCell ref="O100:O101"/>
    <mergeCell ref="P100:P101"/>
    <mergeCell ref="Q100:Q101"/>
    <mergeCell ref="H100:H101"/>
    <mergeCell ref="I100:I101"/>
    <mergeCell ref="J100:J101"/>
    <mergeCell ref="K100:K101"/>
    <mergeCell ref="L100:L101"/>
    <mergeCell ref="M100:M101"/>
    <mergeCell ref="M98:Q98"/>
    <mergeCell ref="A92:Q92"/>
    <mergeCell ref="A93:Q93"/>
    <mergeCell ref="A100:A101"/>
    <mergeCell ref="B100:B101"/>
    <mergeCell ref="C100:C101"/>
    <mergeCell ref="D100:D101"/>
    <mergeCell ref="F100:F101"/>
    <mergeCell ref="G100:G101"/>
    <mergeCell ref="N100:N101"/>
    <mergeCell ref="F78:G78"/>
    <mergeCell ref="F79:G79"/>
    <mergeCell ref="G87:K87"/>
    <mergeCell ref="C88:D88"/>
    <mergeCell ref="G88:K88"/>
    <mergeCell ref="M88:Q88"/>
    <mergeCell ref="G84:K84"/>
    <mergeCell ref="C85:D85"/>
    <mergeCell ref="G85:K85"/>
    <mergeCell ref="M85:Q85"/>
    <mergeCell ref="F76:G76"/>
    <mergeCell ref="F77:G77"/>
    <mergeCell ref="M74:M75"/>
    <mergeCell ref="N74:N75"/>
    <mergeCell ref="O74:O75"/>
    <mergeCell ref="P74:P75"/>
    <mergeCell ref="Q74:Q75"/>
    <mergeCell ref="H74:H75"/>
    <mergeCell ref="I74:I75"/>
    <mergeCell ref="J74:J75"/>
    <mergeCell ref="K74:K75"/>
    <mergeCell ref="L74:L75"/>
    <mergeCell ref="A74:A75"/>
    <mergeCell ref="B74:B75"/>
    <mergeCell ref="C74:C75"/>
    <mergeCell ref="D74:D75"/>
    <mergeCell ref="F74:F75"/>
    <mergeCell ref="G74:G75"/>
    <mergeCell ref="M72:M73"/>
    <mergeCell ref="N72:N73"/>
    <mergeCell ref="O72:O73"/>
    <mergeCell ref="P72:P73"/>
    <mergeCell ref="Q72:Q73"/>
    <mergeCell ref="H72:H73"/>
    <mergeCell ref="I72:I73"/>
    <mergeCell ref="J72:J73"/>
    <mergeCell ref="K72:K73"/>
    <mergeCell ref="L72:L73"/>
    <mergeCell ref="A72:A73"/>
    <mergeCell ref="B72:B73"/>
    <mergeCell ref="C72:C73"/>
    <mergeCell ref="D72:D73"/>
    <mergeCell ref="F72:F73"/>
    <mergeCell ref="G72:G73"/>
    <mergeCell ref="M70:M71"/>
    <mergeCell ref="N70:N71"/>
    <mergeCell ref="O70:O71"/>
    <mergeCell ref="P70:P71"/>
    <mergeCell ref="Q70:Q71"/>
    <mergeCell ref="H70:H71"/>
    <mergeCell ref="I70:I71"/>
    <mergeCell ref="J70:J71"/>
    <mergeCell ref="K70:K71"/>
    <mergeCell ref="L70:L71"/>
    <mergeCell ref="A70:A71"/>
    <mergeCell ref="B70:B71"/>
    <mergeCell ref="C70:C71"/>
    <mergeCell ref="D70:D71"/>
    <mergeCell ref="F70:F71"/>
    <mergeCell ref="G70:G71"/>
    <mergeCell ref="M68:M69"/>
    <mergeCell ref="N68:N69"/>
    <mergeCell ref="O68:O69"/>
    <mergeCell ref="P68:P69"/>
    <mergeCell ref="Q68:Q69"/>
    <mergeCell ref="H68:H69"/>
    <mergeCell ref="I68:I69"/>
    <mergeCell ref="J68:J69"/>
    <mergeCell ref="K68:K69"/>
    <mergeCell ref="L68:L69"/>
    <mergeCell ref="A68:A69"/>
    <mergeCell ref="B68:B69"/>
    <mergeCell ref="C68:C69"/>
    <mergeCell ref="D68:D69"/>
    <mergeCell ref="F68:F69"/>
    <mergeCell ref="G68:G69"/>
    <mergeCell ref="M66:M67"/>
    <mergeCell ref="N66:N67"/>
    <mergeCell ref="O66:O67"/>
    <mergeCell ref="P66:P67"/>
    <mergeCell ref="Q66:Q67"/>
    <mergeCell ref="H66:H67"/>
    <mergeCell ref="I66:I67"/>
    <mergeCell ref="J66:J67"/>
    <mergeCell ref="K66:K67"/>
    <mergeCell ref="L66:L67"/>
    <mergeCell ref="A66:A67"/>
    <mergeCell ref="B66:B67"/>
    <mergeCell ref="C66:C67"/>
    <mergeCell ref="D66:D67"/>
    <mergeCell ref="F66:F67"/>
    <mergeCell ref="G66:G67"/>
    <mergeCell ref="M64:M65"/>
    <mergeCell ref="N64:N65"/>
    <mergeCell ref="O64:O65"/>
    <mergeCell ref="P64:P65"/>
    <mergeCell ref="Q64:Q65"/>
    <mergeCell ref="H64:H65"/>
    <mergeCell ref="I64:I65"/>
    <mergeCell ref="J64:J65"/>
    <mergeCell ref="K64:K65"/>
    <mergeCell ref="L64:L65"/>
    <mergeCell ref="A64:A65"/>
    <mergeCell ref="B64:B65"/>
    <mergeCell ref="C64:C65"/>
    <mergeCell ref="D64:D65"/>
    <mergeCell ref="F64:F65"/>
    <mergeCell ref="G64:G65"/>
    <mergeCell ref="Q62:Q63"/>
    <mergeCell ref="K62:K63"/>
    <mergeCell ref="L62:L63"/>
    <mergeCell ref="M62:M63"/>
    <mergeCell ref="N62:N63"/>
    <mergeCell ref="O62:O63"/>
    <mergeCell ref="P62:P63"/>
    <mergeCell ref="A62:A63"/>
    <mergeCell ref="B62:B63"/>
    <mergeCell ref="C62:C63"/>
    <mergeCell ref="D62:D63"/>
    <mergeCell ref="F62:F63"/>
    <mergeCell ref="G62:G63"/>
    <mergeCell ref="H62:H63"/>
    <mergeCell ref="I62:I63"/>
    <mergeCell ref="J62:J63"/>
    <mergeCell ref="P60:P61"/>
    <mergeCell ref="Q60:Q61"/>
    <mergeCell ref="J60:J61"/>
    <mergeCell ref="K60:K61"/>
    <mergeCell ref="L60:L61"/>
    <mergeCell ref="M60:M61"/>
    <mergeCell ref="N60:N61"/>
    <mergeCell ref="O60:O61"/>
    <mergeCell ref="A60:A61"/>
    <mergeCell ref="B60:B61"/>
    <mergeCell ref="C60:C61"/>
    <mergeCell ref="D60:D61"/>
    <mergeCell ref="F60:F61"/>
    <mergeCell ref="G60:G61"/>
    <mergeCell ref="H60:H61"/>
    <mergeCell ref="I60:I61"/>
    <mergeCell ref="O58:O59"/>
    <mergeCell ref="P58:P59"/>
    <mergeCell ref="Q58:Q59"/>
    <mergeCell ref="I58:I59"/>
    <mergeCell ref="J58:J59"/>
    <mergeCell ref="K58:K59"/>
    <mergeCell ref="L58:L59"/>
    <mergeCell ref="M58:M59"/>
    <mergeCell ref="N58:N59"/>
    <mergeCell ref="A58:A59"/>
    <mergeCell ref="B58:B59"/>
    <mergeCell ref="C58:C59"/>
    <mergeCell ref="D58:D59"/>
    <mergeCell ref="F58:F59"/>
    <mergeCell ref="G58:G59"/>
    <mergeCell ref="H58:H59"/>
    <mergeCell ref="O56:O57"/>
    <mergeCell ref="P56:P57"/>
    <mergeCell ref="Q56:Q57"/>
    <mergeCell ref="I56:I57"/>
    <mergeCell ref="J56:J57"/>
    <mergeCell ref="K56:K57"/>
    <mergeCell ref="L56:L57"/>
    <mergeCell ref="M56:M57"/>
    <mergeCell ref="N56:N57"/>
    <mergeCell ref="H54:L54"/>
    <mergeCell ref="M54:Q54"/>
    <mergeCell ref="H56:H57"/>
    <mergeCell ref="A56:A57"/>
    <mergeCell ref="B56:B57"/>
    <mergeCell ref="C56:C57"/>
    <mergeCell ref="D56:D57"/>
    <mergeCell ref="F56:F57"/>
    <mergeCell ref="G56:G57"/>
    <mergeCell ref="A49:Q49"/>
    <mergeCell ref="A50:Q50"/>
    <mergeCell ref="N51:P51"/>
    <mergeCell ref="N52:P52"/>
    <mergeCell ref="G42:K42"/>
    <mergeCell ref="C43:D43"/>
    <mergeCell ref="G43:K43"/>
    <mergeCell ref="M43:Q43"/>
    <mergeCell ref="C44:D44"/>
    <mergeCell ref="G44:K44"/>
    <mergeCell ref="M44:Q44"/>
    <mergeCell ref="A48:Q48"/>
    <mergeCell ref="F32:G32"/>
    <mergeCell ref="F33:G33"/>
    <mergeCell ref="F34:G34"/>
    <mergeCell ref="C42:D42"/>
    <mergeCell ref="M42:Q42"/>
    <mergeCell ref="G40:K40"/>
    <mergeCell ref="C41:D41"/>
    <mergeCell ref="G41:K41"/>
    <mergeCell ref="N30:N31"/>
    <mergeCell ref="O30:O31"/>
    <mergeCell ref="P30:P31"/>
    <mergeCell ref="Q30:Q31"/>
    <mergeCell ref="H30:H31"/>
    <mergeCell ref="I30:I31"/>
    <mergeCell ref="J30:J31"/>
    <mergeCell ref="K30:K31"/>
    <mergeCell ref="L30:L31"/>
    <mergeCell ref="M30:M31"/>
    <mergeCell ref="A30:A31"/>
    <mergeCell ref="B30:B31"/>
    <mergeCell ref="C30:C31"/>
    <mergeCell ref="D30:D31"/>
    <mergeCell ref="F30:F31"/>
    <mergeCell ref="G30:G31"/>
    <mergeCell ref="N28:N29"/>
    <mergeCell ref="O28:O29"/>
    <mergeCell ref="P28:P29"/>
    <mergeCell ref="Q28:Q29"/>
    <mergeCell ref="H28:H29"/>
    <mergeCell ref="I28:I29"/>
    <mergeCell ref="J28:J29"/>
    <mergeCell ref="K28:K29"/>
    <mergeCell ref="L28:L29"/>
    <mergeCell ref="M28:M29"/>
    <mergeCell ref="A28:A29"/>
    <mergeCell ref="B28:B29"/>
    <mergeCell ref="C28:C29"/>
    <mergeCell ref="D28:D29"/>
    <mergeCell ref="F28:F29"/>
    <mergeCell ref="G28:G29"/>
    <mergeCell ref="N26:N27"/>
    <mergeCell ref="O26:O27"/>
    <mergeCell ref="P26:P27"/>
    <mergeCell ref="Q26:Q27"/>
    <mergeCell ref="H26:H27"/>
    <mergeCell ref="I26:I27"/>
    <mergeCell ref="J26:J27"/>
    <mergeCell ref="K26:K27"/>
    <mergeCell ref="L26:L27"/>
    <mergeCell ref="M26:M27"/>
    <mergeCell ref="A26:A27"/>
    <mergeCell ref="B26:B27"/>
    <mergeCell ref="C26:C27"/>
    <mergeCell ref="D26:D27"/>
    <mergeCell ref="F26:F27"/>
    <mergeCell ref="G26:G27"/>
    <mergeCell ref="M24:M25"/>
    <mergeCell ref="N24:N25"/>
    <mergeCell ref="O24:O25"/>
    <mergeCell ref="P24:P25"/>
    <mergeCell ref="Q24:Q25"/>
    <mergeCell ref="H24:H25"/>
    <mergeCell ref="I24:I25"/>
    <mergeCell ref="J24:J25"/>
    <mergeCell ref="K24:K25"/>
    <mergeCell ref="L24:L25"/>
    <mergeCell ref="A24:A25"/>
    <mergeCell ref="B24:B25"/>
    <mergeCell ref="C24:C25"/>
    <mergeCell ref="D24:D25"/>
    <mergeCell ref="F24:F25"/>
    <mergeCell ref="G24:G25"/>
    <mergeCell ref="Q22:Q23"/>
    <mergeCell ref="K22:K23"/>
    <mergeCell ref="L22:L23"/>
    <mergeCell ref="M22:M23"/>
    <mergeCell ref="N22:N23"/>
    <mergeCell ref="O22:O23"/>
    <mergeCell ref="P22:P23"/>
    <mergeCell ref="A22:A23"/>
    <mergeCell ref="B22:B23"/>
    <mergeCell ref="C22:C23"/>
    <mergeCell ref="D22:D23"/>
    <mergeCell ref="F22:F23"/>
    <mergeCell ref="G22:G23"/>
    <mergeCell ref="H22:H23"/>
    <mergeCell ref="I22:I23"/>
    <mergeCell ref="J22:J23"/>
    <mergeCell ref="P20:P21"/>
    <mergeCell ref="Q20:Q21"/>
    <mergeCell ref="J20:J21"/>
    <mergeCell ref="K20:K21"/>
    <mergeCell ref="L20:L21"/>
    <mergeCell ref="M20:M21"/>
    <mergeCell ref="N20:N21"/>
    <mergeCell ref="O20:O21"/>
    <mergeCell ref="A20:A21"/>
    <mergeCell ref="B20:B21"/>
    <mergeCell ref="C20:C21"/>
    <mergeCell ref="D20:D21"/>
    <mergeCell ref="F20:F21"/>
    <mergeCell ref="G20:G21"/>
    <mergeCell ref="H20:H21"/>
    <mergeCell ref="I20:I21"/>
    <mergeCell ref="P18:P19"/>
    <mergeCell ref="Q18:Q19"/>
    <mergeCell ref="J18:J19"/>
    <mergeCell ref="K18:K19"/>
    <mergeCell ref="L18:L19"/>
    <mergeCell ref="M18:M19"/>
    <mergeCell ref="N18:N19"/>
    <mergeCell ref="O18:O19"/>
    <mergeCell ref="A18:A19"/>
    <mergeCell ref="B18:B19"/>
    <mergeCell ref="C18:C19"/>
    <mergeCell ref="D18:D19"/>
    <mergeCell ref="F18:F19"/>
    <mergeCell ref="G18:G19"/>
    <mergeCell ref="H18:H19"/>
    <mergeCell ref="I18:I19"/>
    <mergeCell ref="O16:O17"/>
    <mergeCell ref="P16:P17"/>
    <mergeCell ref="Q16:Q17"/>
    <mergeCell ref="I16:I17"/>
    <mergeCell ref="J16:J17"/>
    <mergeCell ref="K16:K17"/>
    <mergeCell ref="L16:L17"/>
    <mergeCell ref="M16:M17"/>
    <mergeCell ref="M14:M15"/>
    <mergeCell ref="N14:N15"/>
    <mergeCell ref="N16:N17"/>
    <mergeCell ref="A16:A17"/>
    <mergeCell ref="B16:B17"/>
    <mergeCell ref="C16:C17"/>
    <mergeCell ref="D16:D17"/>
    <mergeCell ref="F16:F17"/>
    <mergeCell ref="G16:G17"/>
    <mergeCell ref="H16:H17"/>
    <mergeCell ref="F14:F15"/>
    <mergeCell ref="G14:G15"/>
    <mergeCell ref="H14:H15"/>
    <mergeCell ref="O14:O15"/>
    <mergeCell ref="P14:P15"/>
    <mergeCell ref="Q14:Q15"/>
    <mergeCell ref="I14:I15"/>
    <mergeCell ref="J14:J15"/>
    <mergeCell ref="K14:K15"/>
    <mergeCell ref="L14:L15"/>
    <mergeCell ref="O12:O13"/>
    <mergeCell ref="P12:P13"/>
    <mergeCell ref="Q12:Q13"/>
    <mergeCell ref="H12:H13"/>
    <mergeCell ref="I12:I13"/>
    <mergeCell ref="J12:J13"/>
    <mergeCell ref="K12:K13"/>
    <mergeCell ref="L12:L13"/>
    <mergeCell ref="N10:N11"/>
    <mergeCell ref="M12:M13"/>
    <mergeCell ref="A12:A13"/>
    <mergeCell ref="B12:B13"/>
    <mergeCell ref="C12:C13"/>
    <mergeCell ref="D12:D13"/>
    <mergeCell ref="F12:F13"/>
    <mergeCell ref="N12:N13"/>
    <mergeCell ref="G12:G13"/>
    <mergeCell ref="G10:G11"/>
    <mergeCell ref="M41:Q41"/>
    <mergeCell ref="P10:P11"/>
    <mergeCell ref="Q10:Q11"/>
    <mergeCell ref="H10:H11"/>
    <mergeCell ref="I10:I11"/>
    <mergeCell ref="J10:J11"/>
    <mergeCell ref="K10:K11"/>
    <mergeCell ref="L10:L11"/>
    <mergeCell ref="M10:M11"/>
    <mergeCell ref="O10:O11"/>
    <mergeCell ref="A3:Q3"/>
    <mergeCell ref="A4:Q4"/>
    <mergeCell ref="N5:P5"/>
    <mergeCell ref="N6:P6"/>
    <mergeCell ref="A2:Q2"/>
    <mergeCell ref="H8:L8"/>
    <mergeCell ref="M8:Q8"/>
    <mergeCell ref="F10:F11"/>
    <mergeCell ref="D10:D11"/>
    <mergeCell ref="C10:C11"/>
    <mergeCell ref="B10:B11"/>
    <mergeCell ref="A10:A11"/>
    <mergeCell ref="C86:D86"/>
    <mergeCell ref="A14:A15"/>
    <mergeCell ref="B14:B15"/>
    <mergeCell ref="C14:C15"/>
    <mergeCell ref="D14:D15"/>
    <mergeCell ref="G86:K86"/>
    <mergeCell ref="M86:Q86"/>
    <mergeCell ref="G128:K128"/>
    <mergeCell ref="C129:D129"/>
    <mergeCell ref="G129:K129"/>
    <mergeCell ref="M129:Q129"/>
    <mergeCell ref="A94:Q94"/>
    <mergeCell ref="N95:P95"/>
    <mergeCell ref="N96:P96"/>
    <mergeCell ref="H98:L98"/>
    <mergeCell ref="M324:Q324"/>
    <mergeCell ref="C224:D224"/>
    <mergeCell ref="M224:Q224"/>
    <mergeCell ref="G273:K273"/>
    <mergeCell ref="C274:D274"/>
    <mergeCell ref="M274:Q274"/>
    <mergeCell ref="C226:D226"/>
    <mergeCell ref="H288:L288"/>
    <mergeCell ref="M288:Q288"/>
    <mergeCell ref="H290:H291"/>
    <mergeCell ref="G322:K322"/>
    <mergeCell ref="G226:K226"/>
    <mergeCell ref="M226:Q226"/>
    <mergeCell ref="M225:Q225"/>
    <mergeCell ref="M223:Q223"/>
    <mergeCell ref="G175:K175"/>
    <mergeCell ref="M175:Q175"/>
    <mergeCell ref="N182:P182"/>
    <mergeCell ref="N183:P183"/>
    <mergeCell ref="H185:L185"/>
  </mergeCells>
  <printOptions/>
  <pageMargins left="0.6692913385826772" right="0.11811023622047245" top="0.1968503937007874" bottom="0.2362204724409449" header="0" footer="0"/>
  <pageSetup horizontalDpi="300" verticalDpi="300" orientation="landscape" paperSize="5" scale="72" r:id="rId2"/>
  <rowBreaks count="6" manualBreakCount="6">
    <brk id="46" max="15" man="1"/>
    <brk id="90" max="15" man="1"/>
    <brk id="134" max="15" man="1"/>
    <brk id="177" max="15" man="1"/>
    <brk id="228" max="15" man="1"/>
    <brk id="279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</dc:creator>
  <cp:keywords/>
  <dc:description/>
  <cp:lastModifiedBy>Usuario</cp:lastModifiedBy>
  <cp:lastPrinted>2020-04-13T18:30:59Z</cp:lastPrinted>
  <dcterms:created xsi:type="dcterms:W3CDTF">2009-05-14T15:58:32Z</dcterms:created>
  <dcterms:modified xsi:type="dcterms:W3CDTF">2020-09-28T15:51:40Z</dcterms:modified>
  <cp:category/>
  <cp:version/>
  <cp:contentType/>
  <cp:contentStatus/>
</cp:coreProperties>
</file>